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<sst xmlns="http://schemas.openxmlformats.org/spreadsheetml/2006/main" count="100" uniqueCount="100">
  <si>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</si>
  <si>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</si>
  <si>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</si>
  <si>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</si>
  <si>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</si>
  <si>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</si>
  <si>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</si>
  <si>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</si>
  <si>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</si>
  <si>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</si>
  <si>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</si>
  <si>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</si>
  <si>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</si>
  <si>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</si>
  <si>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</si>
  <si>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</si>
  <si>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</si>
  <si>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</si>
  <si>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</si>
  <si>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</si>
  <si>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</si>
  <si>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</si>
  <si>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</si>
  <si>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</si>
  <si>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</si>
  <si>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</si>
  <si>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</si>
  <si>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</si>
  <si>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</si>
  <si>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</si>
  <si>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</si>
  <si>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</si>
  <si>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</si>
  <si>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</si>
  <si>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</si>
  <si>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</si>
  <si>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</si>
  <si>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</si>
  <si>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</si>
  <si>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</si>
  <si>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</si>
  <si>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</si>
  <si>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</si>
  <si>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</si>
  <si>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</si>
  <si>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</si>
  <si>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</si>
  <si>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</si>
  <si>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</si>
  <si>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RNM0230154</t>
  </si>
  <si>
    <t>PORC (poitrine) sans hachage France extra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</si>
  <si>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</si>
  <si>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</si>
  <si>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</si>
  <si>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</si>
  <si>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</si>
  <si>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</si>
  <si>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</si>
  <si>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</si>
  <si>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GIBELOTTE DE LAPIN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</si>
  <si>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</si>
  <si>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</si>
  <si>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</si>
  <si>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</si>
  <si>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</si>
  <si>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</si>
  <si>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</si>
  <si>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</si>
  <si>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</si>
  <si>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</si>
  <si>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</si>
  <si>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</si>
  <si>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</si>
  <si>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</si>
  <si>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</si>
  <si>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</si>
  <si>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</si>
  <si>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</si>
  <si>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</si>
  <si>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</si>
  <si>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</si>
  <si>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</si>
  <si>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</si>
  <si>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</si>
  <si>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</si>
  <si>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(poitrine) sans hachage France extra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</si>
  <si>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</si>
  <si>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</si>
  <si>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</si>
  <si>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</si>
  <si>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 xml:space="preserve">    ↳ Bouquet garni sachet dose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</si>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</sst>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 s="9">
        <v>16</v>
      </c>
      <c r="B8" t="s">
        <v>17</v>
      </c>
      <c r="C8" t="s">
        <v>18</v>
      </c>
      <c r="D8" s="4">
        <v>9.75</v>
      </c>
      <c r="E8" s="6">
        <f>D8*$B$2</f>
        <v>9.75</v>
      </c>
      <c r="F8" t="s">
        <v>15</v>
      </c>
      <c r="G8" s="8">
        <f>E8*0.003</f>
        <v>0.02925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E9*14</f>
        <v>14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22</v>
      </c>
      <c r="G10" s="8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22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8">
        <f>E12*2.2</f>
        <v>4.4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35</v>
      </c>
      <c r="G13" s="8">
        <f>E13*6</f>
        <v>6</v>
      </c>
    </row>
    <row r="14">
      <c r="A14" t="s">
        <v>36</v>
      </c>
      <c r="B14" t="s">
        <v>37</v>
      </c>
      <c r="C14" t="s">
        <v>34</v>
      </c>
      <c r="D14" s="4">
        <v>5</v>
      </c>
      <c r="E14" s="6">
        <f>D14*$B$2</f>
        <v>5</v>
      </c>
      <c r="F14" t="s">
        <v>22</v>
      </c>
      <c r="G14" s="8">
        <f>E14*3.2</f>
        <v>16</v>
      </c>
    </row>
    <row r="15">
      <c r="A15" t="s">
        <v>38</v>
      </c>
      <c r="B15" t="s">
        <v>39</v>
      </c>
      <c r="C15" t="s">
        <v>34</v>
      </c>
      <c r="D15" s="4">
        <v>1</v>
      </c>
      <c r="E15" s="6">
        <f>D15*$B$2</f>
        <v>1</v>
      </c>
      <c r="F15" t="s">
        <v>35</v>
      </c>
      <c r="G15" s="8">
        <f>E15*4.5</f>
        <v>4.5</v>
      </c>
    </row>
    <row r="16">
      <c r="A16" t="s">
        <v>40</v>
      </c>
      <c r="B16" t="s">
        <v>41</v>
      </c>
      <c r="C16" t="s">
        <v>42</v>
      </c>
      <c r="D16" s="4">
        <v>1</v>
      </c>
      <c r="E16" s="6">
        <f>D16*$B$2</f>
        <v>1</v>
      </c>
      <c r="F16" t="s">
        <v>22</v>
      </c>
      <c r="G16" s="8">
        <f>E16*8.34</f>
        <v>8.34</v>
      </c>
    </row>
    <row r="17">
      <c r="A17" t="s">
        <v>43</v>
      </c>
      <c r="B17" t="s">
        <v>44</v>
      </c>
      <c r="C17" t="s">
        <v>45</v>
      </c>
      <c r="D17" s="4">
        <v>0.15</v>
      </c>
      <c r="E17" s="6">
        <f>D17*$B$2</f>
        <v>0.15</v>
      </c>
      <c r="F17" t="s">
        <v>22</v>
      </c>
      <c r="G17" s="8">
        <f>E17*9.26</f>
        <v>1.389</v>
      </c>
    </row>
    <row r="18">
      <c r="A18" t="s">
        <v>46</v>
      </c>
      <c r="B18" t="s">
        <v>47</v>
      </c>
      <c r="C18" t="s">
        <v>48</v>
      </c>
      <c r="D18" s="4">
        <v>25</v>
      </c>
      <c r="E18" s="6">
        <f>D18*$B$2</f>
        <v>25</v>
      </c>
      <c r="F18" t="s">
        <v>22</v>
      </c>
      <c r="G18" s="8">
        <f>E18*17.2</f>
        <v>430</v>
      </c>
    </row>
    <row r="19">
      <c r="A19" t="s">
        <v>49</v>
      </c>
      <c r="B19" t="s">
        <v>50</v>
      </c>
      <c r="C19" t="s">
        <v>51</v>
      </c>
      <c r="D19" s="4">
        <v>3</v>
      </c>
      <c r="E19" s="6">
        <f>D19*$B$2</f>
        <v>3</v>
      </c>
      <c r="F19" t="s">
        <v>22</v>
      </c>
      <c r="G19" s="8">
        <f>E19*3.91</f>
        <v>11.73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2"/>
      <c r="F3" t="s">
        <v>62</v>
      </c>
    </row>
    <row r="4">
      <c r="A4" t="s">
        <v>59</v>
      </c>
      <c r="B4">
        <v>3</v>
      </c>
      <c r="C4" t="s">
        <v>63</v>
      </c>
      <c r="D4" t="inlineStr" s="12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2"/>
      <c r="F4" t="s">
        <v>64</v>
      </c>
    </row>
    <row r="5">
      <c r="A5" t="s">
        <v>59</v>
      </c>
      <c r="B5">
        <v>4</v>
      </c>
      <c r="C5" t="s">
        <v>65</v>
      </c>
      <c r="D5" t="inlineStr" s="12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2"/>
      <c r="F5" t="s">
        <v>66</v>
      </c>
    </row>
    <row r="6">
      <c r="A6" t="s">
        <v>59</v>
      </c>
      <c r="B6">
        <v>5</v>
      </c>
      <c r="C6" t="s">
        <v>67</v>
      </c>
      <c r="D6" t="inlineStr" s="12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2"/>
      <c r="F6"/>
    </row>
    <row r="7">
      <c r="A7" t="s">
        <v>68</v>
      </c>
      <c r="B7">
        <v>1</v>
      </c>
      <c r="C7" t="s">
        <v>69</v>
      </c>
      <c r="D7" t="s" s="12">
        <v>70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59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'Besoins'!$B$2*25</f>
        <v>25</v>
      </c>
      <c r="E3" t="s">
        <v>22</v>
      </c>
    </row>
    <row r="4">
      <c r="A4">
        <v>1</v>
      </c>
      <c r="B4" t="s">
        <v>78</v>
      </c>
      <c r="C4" t="s">
        <v>77</v>
      </c>
      <c r="D4" s="6">
        <f>'Besoins'!$B$2*1</f>
        <v>1</v>
      </c>
      <c r="E4" t="s">
        <v>22</v>
      </c>
    </row>
    <row r="5">
      <c r="A5">
        <v>1</v>
      </c>
      <c r="B5" t="s">
        <v>79</v>
      </c>
      <c r="C5" t="s">
        <v>77</v>
      </c>
      <c r="D5" s="6">
        <f>'Besoins'!$B$2*0.15</f>
        <v>0.15</v>
      </c>
      <c r="E5" t="s">
        <v>22</v>
      </c>
    </row>
    <row r="6">
      <c r="A6">
        <v>1</v>
      </c>
      <c r="B6" t="s">
        <v>80</v>
      </c>
      <c r="C6" t="s">
        <v>77</v>
      </c>
      <c r="D6" s="6">
        <f>'Besoins'!$B$2*4</f>
        <v>4</v>
      </c>
      <c r="E6" t="s">
        <v>15</v>
      </c>
    </row>
    <row r="7">
      <c r="A7">
        <v>1</v>
      </c>
      <c r="B7" t="s">
        <v>81</v>
      </c>
      <c r="C7" t="s">
        <v>75</v>
      </c>
      <c r="D7" s="6">
        <f>'Besoins'!$B$2*10</f>
        <v>10</v>
      </c>
      <c r="E7" t="s">
        <v>15</v>
      </c>
    </row>
    <row r="8">
      <c r="A8">
        <v>2</v>
      </c>
      <c r="B8" t="s">
        <v>82</v>
      </c>
      <c r="C8" t="s">
        <v>77</v>
      </c>
      <c r="D8" s="6">
        <f>'Besoins'!$B$2*9.75</f>
        <v>9.75</v>
      </c>
      <c r="E8" t="s">
        <v>15</v>
      </c>
    </row>
    <row r="9">
      <c r="A9">
        <v>2</v>
      </c>
      <c r="B9" t="s">
        <v>83</v>
      </c>
      <c r="C9" t="s">
        <v>77</v>
      </c>
      <c r="D9" s="6">
        <f>'Besoins'!$B$2*0.25</f>
        <v>0.25</v>
      </c>
      <c r="E9" t="s">
        <v>22</v>
      </c>
    </row>
    <row r="10">
      <c r="A10">
        <v>1</v>
      </c>
      <c r="B10" t="s">
        <v>84</v>
      </c>
      <c r="C10" t="s">
        <v>77</v>
      </c>
      <c r="D10" s="6">
        <f>'Besoins'!$B$2*0.5</f>
        <v>0.5</v>
      </c>
      <c r="E10" t="s">
        <v>22</v>
      </c>
    </row>
    <row r="11">
      <c r="A11">
        <v>1</v>
      </c>
      <c r="B11" t="s">
        <v>85</v>
      </c>
      <c r="C11" t="s">
        <v>77</v>
      </c>
      <c r="D11" s="6">
        <f>'Besoins'!$B$2*3</f>
        <v>3</v>
      </c>
      <c r="E11" t="s">
        <v>22</v>
      </c>
    </row>
    <row r="12">
      <c r="A12">
        <v>1</v>
      </c>
      <c r="B12" t="s">
        <v>86</v>
      </c>
      <c r="C12" t="s">
        <v>77</v>
      </c>
      <c r="D12" s="6">
        <f>'Besoins'!$B$2*5</f>
        <v>5</v>
      </c>
      <c r="E12" t="s">
        <v>22</v>
      </c>
    </row>
    <row r="13">
      <c r="A13">
        <v>1</v>
      </c>
      <c r="B13" t="s">
        <v>87</v>
      </c>
      <c r="C13" t="s">
        <v>77</v>
      </c>
      <c r="D13" s="6">
        <f>'Besoins'!$B$2*1</f>
        <v>1</v>
      </c>
      <c r="E13" t="s">
        <v>35</v>
      </c>
    </row>
    <row r="14">
      <c r="A14">
        <v>1</v>
      </c>
      <c r="B14" t="s">
        <v>88</v>
      </c>
      <c r="C14" t="s">
        <v>77</v>
      </c>
      <c r="D14" s="6">
        <f>'Besoins'!$B$2*1</f>
        <v>1</v>
      </c>
      <c r="E14" t="s">
        <v>35</v>
      </c>
    </row>
    <row r="15">
      <c r="A15">
        <v>1</v>
      </c>
      <c r="B15" t="s">
        <v>89</v>
      </c>
      <c r="C15" t="s">
        <v>77</v>
      </c>
      <c r="D15" s="6">
        <f>'Besoins'!$B$2*2</f>
        <v>2</v>
      </c>
      <c r="E15" t="s">
        <v>15</v>
      </c>
    </row>
    <row r="16">
      <c r="A16">
        <v>1</v>
      </c>
      <c r="B16" t="s">
        <v>90</v>
      </c>
      <c r="C16" t="s">
        <v>77</v>
      </c>
      <c r="D16" s="6">
        <f>'Besoins'!$B$2*1</f>
        <v>1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94</v>
      </c>
      <c r="B6" t="str" s="12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5">
        <v>95</v>
      </c>
      <c r="B7" t="str" s="12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5">
        <v>96</v>
      </c>
      <c r="B8" t="str" s="12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5">
        <v>97</v>
      </c>
      <c r="B9" t="str" s="12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4">
        <v>98</v>
      </c>
      <c r="B11"/>
      <c r="C11"/>
      <c r="D11"/>
    </row>
    <row r="12">
      <c r="A12" t="s" s="15">
        <v>93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99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