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<sst xmlns="http://schemas.openxmlformats.org/spreadsheetml/2006/main" count="98" uniqueCount="98">
  <si>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</si>
  <si>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</si>
  <si>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</si>
  <si>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</si>
  <si>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</si>
  <si>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</si>
  <si>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</si>
  <si>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</si>
  <si>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</si>
  <si>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</si>
  <si>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</si>
  <si>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</si>
  <si>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</si>
  <si>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</si>
  <si>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</si>
  <si>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</si>
  <si>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</si>
  <si>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</si>
  <si>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</si>
  <si>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</si>
  <si>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</si>
  <si>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</si>
  <si>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</si>
  <si>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CORIANDRE-FR</t>
  </si>
  <si>
    <t>Coriandre fraîche — à réactualiser</t>
  </si>
  <si>
    <t>Épices en poudre et graines</t>
  </si>
  <si>
    <t>EPI-CORIANDRE-G</t>
  </si>
  <si>
    <t>Graines de coriandre entieres</t>
  </si>
  <si>
    <t>EPI-PIMENT-CAYE</t>
  </si>
  <si>
    <t>Piment de Cayenne</t>
  </si>
  <si>
    <t>MARQ-VAPEUR</t>
  </si>
  <si>
    <t>Marquage vapeur / aide a rotir</t>
  </si>
  <si>
    <t>Épicerie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</si>
  <si>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</si>
  <si>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</si>
  <si>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</si>
  <si>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</si>
  <si>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</si>
  <si>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</si>
  <si>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</si>
  <si>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</si>
  <si>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</si>
  <si>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</si>
  <si>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</si>
  <si>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</si>
  <si>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ESCALOP-VOLAILLE</t>
  </si>
  <si>
    <t>Escalopines de volaille</t>
  </si>
  <si>
    <t>Poulet</t>
  </si>
  <si>
    <t>Total</t>
  </si>
  <si>
    <t>Recette</t>
  </si>
  <si>
    <t>#</t>
  </si>
  <si>
    <t>Verbe</t>
  </si>
  <si>
    <t>Étape</t>
  </si>
  <si>
    <t>Précision technique</t>
  </si>
  <si>
    <t>Durée</t>
  </si>
  <si>
    <t>ESCALOPINES DE VOLAILLE À LA CRÈME AU CITRON ET À LA GRAINE DE CORIANDRE</t>
  </si>
  <si>
    <t>METTRE EN PLACE</t>
  </si>
  <si>
    <t>ESCALOPER</t>
  </si>
  <si>
    <t>80 min (repos)</t>
  </si>
  <si>
    <t>ÉTUVER</t>
  </si>
  <si>
    <t>VERSER</t>
  </si>
  <si>
    <t>MARQUER</t>
  </si>
  <si>
    <t>77 min (cuisson)</t>
  </si>
  <si>
    <t>TERMINER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</si>
  <si>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</si>
  <si>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</si>
  <si>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</si>
  <si>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</si>
  <si>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</si>
  <si>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</si>
  <si>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</si>
  <si>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</si>
  <si>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</si>
  <si>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Fond de volaille reconstitue (collectivite)</t>
  </si>
  <si>
    <t xml:space="preserve">        ↳ EAU</t>
  </si>
  <si>
    <t>matiere</t>
  </si>
  <si>
    <t xml:space="preserve">        ↳ Fonds Brun Lié (Knorr Professional)</t>
  </si>
  <si>
    <t xml:space="preserve">    ↳ Crème fraîche liquide 15% MG allégée</t>
  </si>
  <si>
    <t xml:space="preserve">    ↳ CITRON PULCO (JUS)</t>
  </si>
  <si>
    <t xml:space="preserve">    ↳ Piment de Cayenne</t>
  </si>
  <si>
    <t xml:space="preserve">    ↳ GINGEMBRE EN POUDRE</t>
  </si>
  <si>
    <t xml:space="preserve">    ↳ Beurre doux 82% MG plaquette</t>
  </si>
  <si>
    <t xml:space="preserve">    ↳ Farine de blé T55</t>
  </si>
  <si>
    <t xml:space="preserve">    ↳ Escalopines de volaille</t>
  </si>
  <si>
    <t xml:space="preserve">    ↳ Marquage vapeur / aide a rotir</t>
  </si>
  <si>
    <t xml:space="preserve">    ↳ Graines de coriandre entieres</t>
  </si>
  <si>
    <t xml:space="preserve">    ↳ Coriandre fraîche — à réactualiser</t>
  </si>
  <si>
    <t>Fiche technique — ESCALOPINES DE VOLAILLE À LA CRÈME AU CITRON ET À LA GRAINE DE CORIANDRE</t>
  </si>
  <si>
    <t>ESCALOPINES DE VOLAILLE À LA CRÈME AU CITRON ET À LA GRAINE DE CORIANDRE  GRO_CDC_099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</si>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</sst>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E7*30.9875</f>
        <v>0.061975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19</v>
      </c>
      <c r="G8" s="9">
        <f>E8*3.6741428571</f>
        <v>0.734829</v>
      </c>
    </row>
    <row r="9">
      <c r="A9" t="s" s="8">
        <v>20</v>
      </c>
      <c r="B9" t="s">
        <v>21</v>
      </c>
      <c r="C9" t="s">
        <v>22</v>
      </c>
      <c r="D9" s="4">
        <v>6.825</v>
      </c>
      <c r="E9" s="6">
        <f>D9*$B$2</f>
        <v>6.825</v>
      </c>
      <c r="F9" t="s">
        <v>19</v>
      </c>
      <c r="G9" s="9">
        <f>E9*0.003</f>
        <v>0.020475</v>
      </c>
    </row>
    <row r="10">
      <c r="A10" t="s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15</v>
      </c>
      <c r="G10" s="9">
        <f>E10*12</f>
        <v>0.6</v>
      </c>
    </row>
    <row r="11">
      <c r="A11" t="s">
        <v>26</v>
      </c>
      <c r="B11" t="s">
        <v>27</v>
      </c>
      <c r="C11" t="s">
        <v>25</v>
      </c>
      <c r="D11" s="4">
        <v>0.05</v>
      </c>
      <c r="E11" s="6">
        <f>D11*$B$2</f>
        <v>0.05</v>
      </c>
      <c r="F11" t="s">
        <v>15</v>
      </c>
      <c r="G11" s="9">
        <f>E11*0</f>
        <v>0</v>
      </c>
    </row>
    <row r="12">
      <c r="A12" t="s">
        <v>28</v>
      </c>
      <c r="B12" t="s">
        <v>29</v>
      </c>
      <c r="C12" t="s">
        <v>25</v>
      </c>
      <c r="D12" s="4">
        <v>0.002</v>
      </c>
      <c r="E12" s="6">
        <f>D12*$B$2</f>
        <v>0.002</v>
      </c>
      <c r="F12" t="s">
        <v>15</v>
      </c>
      <c r="G12" s="9">
        <f>E12*9.8</f>
        <v>0.0196</v>
      </c>
    </row>
    <row r="13">
      <c r="A13" t="s">
        <v>30</v>
      </c>
      <c r="B13" t="s">
        <v>31</v>
      </c>
      <c r="C13" t="s">
        <v>32</v>
      </c>
      <c r="D13" s="4">
        <v>0.3</v>
      </c>
      <c r="E13" s="6">
        <f>D13*$B$2</f>
        <v>0.3</v>
      </c>
      <c r="F13" t="s">
        <v>15</v>
      </c>
      <c r="G13" s="9">
        <f>E13*4.5</f>
        <v>1.35</v>
      </c>
    </row>
    <row r="14">
      <c r="A14" t="s">
        <v>33</v>
      </c>
      <c r="B14" t="s">
        <v>34</v>
      </c>
      <c r="C14" t="s">
        <v>35</v>
      </c>
      <c r="D14" s="4">
        <v>0.65</v>
      </c>
      <c r="E14" s="6">
        <f>D14*$B$2</f>
        <v>0.65</v>
      </c>
      <c r="F14" t="s">
        <v>15</v>
      </c>
      <c r="G14" s="9">
        <f>E14*0.56</f>
        <v>0.364</v>
      </c>
    </row>
    <row r="15">
      <c r="A15" t="s">
        <v>36</v>
      </c>
      <c r="B15" t="s">
        <v>37</v>
      </c>
      <c r="C15" t="s">
        <v>38</v>
      </c>
      <c r="D15" s="4">
        <v>0.175</v>
      </c>
      <c r="E15" s="6">
        <f>D15*$B$2</f>
        <v>0.175</v>
      </c>
      <c r="F15" t="s">
        <v>15</v>
      </c>
      <c r="G15" s="9">
        <f>E15*0</f>
        <v>0</v>
      </c>
    </row>
    <row r="16">
      <c r="A16" t="s">
        <v>39</v>
      </c>
      <c r="B16" t="s">
        <v>40</v>
      </c>
      <c r="C16" t="s">
        <v>41</v>
      </c>
      <c r="D16" s="4">
        <v>0.65</v>
      </c>
      <c r="E16" s="6">
        <f>D16*$B$2</f>
        <v>0.65</v>
      </c>
      <c r="F16" t="s">
        <v>15</v>
      </c>
      <c r="G16" s="9">
        <f>E16*5.2</f>
        <v>3.38</v>
      </c>
    </row>
    <row r="17">
      <c r="A17" t="s">
        <v>42</v>
      </c>
      <c r="B17" t="s">
        <v>43</v>
      </c>
      <c r="C17" t="s">
        <v>44</v>
      </c>
      <c r="D17" s="4">
        <v>3</v>
      </c>
      <c r="E17" s="6">
        <f>D17*$B$2</f>
        <v>3</v>
      </c>
      <c r="F17" t="s">
        <v>19</v>
      </c>
      <c r="G17" s="9">
        <f>E17*2.2</f>
        <v>6.6</v>
      </c>
    </row>
    <row r="18">
      <c r="A18" t="s">
        <v>45</v>
      </c>
      <c r="B18" t="s">
        <v>46</v>
      </c>
      <c r="C18" t="s">
        <v>47</v>
      </c>
      <c r="D18" s="4">
        <v>14</v>
      </c>
      <c r="E18" s="6">
        <f>D18*$B$2</f>
        <v>14</v>
      </c>
      <c r="F18" t="s">
        <v>15</v>
      </c>
      <c r="G18" s="9">
        <f>E18*9.5</f>
        <v>133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55</v>
      </c>
      <c r="B3">
        <v>2</v>
      </c>
      <c r="C3" t="s">
        <v>57</v>
      </c>
      <c r="D3" t="inlineStr" s="12">
        <is>
          <t>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t>
        </is>
      </c>
      <c r="E3" t="s" s="12"/>
      <c r="F3" t="s">
        <v>58</v>
      </c>
    </row>
    <row r="4">
      <c r="A4" t="s">
        <v>55</v>
      </c>
      <c r="B4">
        <v>3</v>
      </c>
      <c r="C4" t="s">
        <v>59</v>
      </c>
      <c r="D4" t="inlineStr" s="12">
        <is>
          <t>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t>
        </is>
      </c>
      <c r="E4" t="s" s="12"/>
      <c r="F4"/>
    </row>
    <row r="5">
      <c r="A5" t="s">
        <v>55</v>
      </c>
      <c r="B5">
        <v>4</v>
      </c>
      <c r="C5" t="s">
        <v>60</v>
      </c>
      <c r="D5" t="inlineStr" s="12">
        <is>
          <t>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t>
        </is>
      </c>
      <c r="E5" t="s" s="12"/>
      <c r="F5"/>
    </row>
    <row r="6">
      <c r="A6" t="s">
        <v>55</v>
      </c>
      <c r="B6">
        <v>5</v>
      </c>
      <c r="C6" t="s">
        <v>61</v>
      </c>
      <c r="D6" t="inlineStr" s="12">
        <is>
          <t>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t>
        </is>
      </c>
      <c r="E6" t="s" s="12"/>
      <c r="F6" t="s">
        <v>62</v>
      </c>
    </row>
    <row r="7">
      <c r="A7" t="s">
        <v>55</v>
      </c>
      <c r="B7">
        <v>6</v>
      </c>
      <c r="C7" t="s">
        <v>63</v>
      </c>
      <c r="D7" t="inlineStr" s="12">
        <is>
          <t>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t>
        </is>
      </c>
      <c r="E7" t="s" s="12"/>
      <c r="F7"/>
    </row>
    <row r="8">
      <c r="A8" t="s">
        <v>55</v>
      </c>
      <c r="B8">
        <v>7</v>
      </c>
      <c r="C8" t="s">
        <v>64</v>
      </c>
      <c r="D8" t="inlineStr" s="12">
        <is>
          <t>Dresser et servir - Dresser deux escalopines par assiette. - Napper de sauce.Parsemer de grains de coriandre concassés.Décorer avec une ou deux feuilles de coriandre fraîche. - Accompagner de pommes de terre sautées,de pâtes,de purée,de gratin dauphinois,etc.</t>
        </is>
      </c>
      <c r="E8" t="s" s="12"/>
      <c r="F8"/>
    </row>
    <row r="9">
      <c r="A9" t="s">
        <v>65</v>
      </c>
      <c r="B9">
        <v>1</v>
      </c>
      <c r="C9" t="s">
        <v>66</v>
      </c>
      <c r="D9" t="s" s="12">
        <v>67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55</v>
      </c>
      <c r="C2" t="s">
        <v>72</v>
      </c>
      <c r="D2" s="6">
        <f>'Besoins'!$B$2*100</f>
        <v>100</v>
      </c>
      <c r="E2" t="s">
        <v>3</v>
      </c>
    </row>
    <row r="3">
      <c r="A3">
        <v>1</v>
      </c>
      <c r="B3" t="s">
        <v>73</v>
      </c>
      <c r="C3" t="s">
        <v>72</v>
      </c>
      <c r="D3" s="6">
        <f>'Besoins'!$B$2*7</f>
        <v>7</v>
      </c>
      <c r="E3" t="s">
        <v>19</v>
      </c>
    </row>
    <row r="4">
      <c r="A4">
        <v>2</v>
      </c>
      <c r="B4" t="s">
        <v>74</v>
      </c>
      <c r="C4" t="s">
        <v>75</v>
      </c>
      <c r="D4" s="6">
        <f>'Besoins'!$B$2*6.825</f>
        <v>6.825</v>
      </c>
      <c r="E4" t="s">
        <v>19</v>
      </c>
    </row>
    <row r="5">
      <c r="A5">
        <v>2</v>
      </c>
      <c r="B5" t="s">
        <v>76</v>
      </c>
      <c r="C5" t="s">
        <v>75</v>
      </c>
      <c r="D5" s="6">
        <f>'Besoins'!$B$2*0.175</f>
        <v>0.175</v>
      </c>
      <c r="E5" t="s">
        <v>15</v>
      </c>
    </row>
    <row r="6">
      <c r="A6">
        <v>1</v>
      </c>
      <c r="B6" t="s">
        <v>77</v>
      </c>
      <c r="C6" t="s">
        <v>75</v>
      </c>
      <c r="D6" s="6">
        <f>'Besoins'!$B$2*3</f>
        <v>3</v>
      </c>
      <c r="E6" t="s">
        <v>19</v>
      </c>
    </row>
    <row r="7">
      <c r="A7">
        <v>1</v>
      </c>
      <c r="B7" t="s">
        <v>78</v>
      </c>
      <c r="C7" t="s">
        <v>75</v>
      </c>
      <c r="D7" s="6">
        <f>'Besoins'!$B$2*0.2</f>
        <v>0.2</v>
      </c>
      <c r="E7" t="s">
        <v>19</v>
      </c>
    </row>
    <row r="8">
      <c r="A8">
        <v>1</v>
      </c>
      <c r="B8" t="s">
        <v>79</v>
      </c>
      <c r="C8" t="s">
        <v>75</v>
      </c>
      <c r="D8" s="6">
        <f>'Besoins'!$B$2*0.002</f>
        <v>0.002</v>
      </c>
      <c r="E8" t="s">
        <v>15</v>
      </c>
    </row>
    <row r="9">
      <c r="A9">
        <v>1</v>
      </c>
      <c r="B9" t="s">
        <v>80</v>
      </c>
      <c r="C9" t="s">
        <v>75</v>
      </c>
      <c r="D9" s="6">
        <f>'Besoins'!$B$2*0.002</f>
        <v>0.002</v>
      </c>
      <c r="E9" t="s">
        <v>15</v>
      </c>
    </row>
    <row r="10">
      <c r="A10">
        <v>1</v>
      </c>
      <c r="B10" t="s">
        <v>81</v>
      </c>
      <c r="C10" t="s">
        <v>75</v>
      </c>
      <c r="D10" s="6">
        <f>'Besoins'!$B$2*0.65</f>
        <v>0.65</v>
      </c>
      <c r="E10" t="s">
        <v>15</v>
      </c>
    </row>
    <row r="11">
      <c r="A11">
        <v>1</v>
      </c>
      <c r="B11" t="s">
        <v>82</v>
      </c>
      <c r="C11" t="s">
        <v>75</v>
      </c>
      <c r="D11" s="6">
        <f>'Besoins'!$B$2*0.65</f>
        <v>0.65</v>
      </c>
      <c r="E11" t="s">
        <v>15</v>
      </c>
    </row>
    <row r="12">
      <c r="A12">
        <v>1</v>
      </c>
      <c r="B12" t="s">
        <v>83</v>
      </c>
      <c r="C12" t="s">
        <v>75</v>
      </c>
      <c r="D12" s="6">
        <f>'Besoins'!$B$2*14</f>
        <v>14</v>
      </c>
      <c r="E12" t="s">
        <v>15</v>
      </c>
    </row>
    <row r="13">
      <c r="A13">
        <v>1</v>
      </c>
      <c r="B13" t="s">
        <v>84</v>
      </c>
      <c r="C13" t="s">
        <v>75</v>
      </c>
      <c r="D13" s="6">
        <f>'Besoins'!$B$2*0.3</f>
        <v>0.3</v>
      </c>
      <c r="E13" t="s">
        <v>15</v>
      </c>
    </row>
    <row r="14">
      <c r="A14">
        <v>1</v>
      </c>
      <c r="B14" t="s">
        <v>85</v>
      </c>
      <c r="C14" t="s">
        <v>75</v>
      </c>
      <c r="D14" s="6">
        <f>'Besoins'!$B$2*0.05</f>
        <v>0.05</v>
      </c>
      <c r="E14" t="s">
        <v>15</v>
      </c>
    </row>
    <row r="15">
      <c r="A15">
        <v>1</v>
      </c>
      <c r="B15" t="s">
        <v>86</v>
      </c>
      <c r="C15" t="s">
        <v>75</v>
      </c>
      <c r="D15" s="6">
        <f>'Besoins'!$B$2*0.05</f>
        <v>0.05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87</v>
      </c>
      <c r="B1"/>
      <c r="C1"/>
      <c r="D1"/>
    </row>
    <row r="2">
      <c r="A2" t="str" s="13">
        <f>"GRO_CDC_099 · GRO.VOLAILLE · référence : "&amp;Besoins!B3&amp;" "&amp;Besoins!C3&amp;" · multiplicateur réglable sur la feuille ""Besoins"""</f>
        <v>GRO_CDC_099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 t="s" s="15">
        <v>89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90</v>
      </c>
      <c r="B6" t="str" s="12">
        <f>"[ESCALOPER] "&amp;Procedure!D3</f>
        <v>[ESCALOPER] 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v>
      </c>
      <c r="C6"/>
      <c r="D6"/>
    </row>
    <row r="7">
      <c r="A7" t="s" s="15">
        <v>91</v>
      </c>
      <c r="B7" t="str" s="12">
        <f>"[ÉTUVER] "&amp;Procedure!D4</f>
        <v>[ÉTUVER] 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v>
      </c>
      <c r="C7"/>
      <c r="D7"/>
    </row>
    <row r="8">
      <c r="A8" t="s" s="15">
        <v>92</v>
      </c>
      <c r="B8" t="str" s="12">
        <f>"[VERSER] "&amp;Procedure!D5</f>
        <v>[VERSER] 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v>
      </c>
      <c r="C8"/>
      <c r="D8"/>
    </row>
    <row r="9">
      <c r="A9" t="s" s="15">
        <v>93</v>
      </c>
      <c r="B9" t="str" s="12">
        <f>"[MARQUER] "&amp;Procedure!D6</f>
        <v>[MARQUER] 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v>
      </c>
      <c r="C9"/>
      <c r="D9"/>
    </row>
    <row r="10">
      <c r="A10" t="s" s="15">
        <v>94</v>
      </c>
      <c r="B10" t="str" s="12">
        <f>"[TERMINER] "&amp;Procedure!D7</f>
        <v>[TERMINER] 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v>
      </c>
      <c r="C10"/>
      <c r="D10"/>
    </row>
    <row r="11">
      <c r="A11" t="s" s="15">
        <v>95</v>
      </c>
      <c r="B11" t="str" s="12">
        <f>"[DRESSER] "&amp;Procedure!D8</f>
        <v>[DRESSER] Dresser et servir - Dresser deux escalopines par assiette. - Napper de sauce.Parsemer de grains de coriandre concassés.Décorer avec une ou deux feuilles de coriandre fraîche. - Accompagner de pommes de terre sautées,de pâtes,de purée,de gratin dauphinois,etc.</v>
      </c>
      <c r="C11"/>
      <c r="D11"/>
    </row>
    <row r="12">
      <c r="A12"/>
      <c r="B12"/>
      <c r="C12"/>
      <c r="D12"/>
    </row>
    <row r="13">
      <c r="A13" t="s" s="14">
        <v>96</v>
      </c>
      <c r="B13"/>
      <c r="C13"/>
      <c r="D13"/>
    </row>
    <row r="14">
      <c r="A14" t="s" s="15">
        <v>89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2026-09-15T14:54:49Z</dcterms:created>
  <dc:title>ESCALOPINES DE VOLAILLE À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2026-09-15T14:54:49Z</dcterms:modified>
  <cp:revision>1</cp:revision>
</cp:coreProperties>
</file>