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<sst xmlns="http://schemas.openxmlformats.org/spreadsheetml/2006/main" count="102" uniqueCount="102">
  <si>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</si>
  <si>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</si>
  <si>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</si>
  <si>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</si>
  <si>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</si>
  <si>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</si>
  <si>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</si>
  <si>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</si>
  <si>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</si>
  <si>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</si>
  <si>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</si>
  <si>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</si>
  <si>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</si>
  <si>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</si>
  <si>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</si>
  <si>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</si>
  <si>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</si>
  <si>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</si>
  <si>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</si>
  <si>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</si>
  <si>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</si>
  <si>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</si>
  <si>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</si>
  <si>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RNME101484</t>
  </si>
  <si>
    <t>Pignons de pin sachet 1kg</t>
  </si>
  <si>
    <t>Pâtisserie épicerie sucrée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</si>
  <si>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</si>
  <si>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</si>
  <si>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</si>
  <si>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</si>
  <si>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</si>
  <si>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</si>
  <si>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</si>
  <si>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</si>
  <si>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</si>
  <si>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</si>
  <si>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</si>
  <si>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</si>
  <si>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</si>
  <si>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</si>
  <si>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</si>
  <si>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</si>
  <si>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</si>
  <si>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</si>
  <si>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</si>
  <si>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</si>
  <si>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</si>
  <si>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</si>
  <si>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</si>
  <si>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</si>
  <si>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</si>
  <si>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Recette</t>
  </si>
  <si>
    <t>#</t>
  </si>
  <si>
    <t>Verbe</t>
  </si>
  <si>
    <t>Étape</t>
  </si>
  <si>
    <t>Précision technique</t>
  </si>
  <si>
    <t>Durée</t>
  </si>
  <si>
    <t>DINDE À LA MEXICAINE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</si>
  <si>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</si>
  <si>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</si>
  <si>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</si>
  <si>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</si>
  <si>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</si>
  <si>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</si>
  <si>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</si>
  <si>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</si>
  <si>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</si>
  <si>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</si>
  <si>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</si>
  <si>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</si>
  <si>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</si>
  <si>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</si>
  <si>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</si>
  <si>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</si>
  <si>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</si>
  <si>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</si>
  <si>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</si>
  <si>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</si>
  <si>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</si>
  <si>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</si>
  <si>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</si>
  <si>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</si>
  <si>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</si>
  <si>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</si>
  <si>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</si>
  <si>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Couverture ruby (chocolat rose)</t>
  </si>
  <si>
    <t xml:space="preserve">    ↳ Piment de Cayenne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</si>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</sst>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E7*22</f>
        <v>33</v>
      </c>
    </row>
    <row r="8">
      <c r="A8" t="s" s="9">
        <v>16</v>
      </c>
      <c r="B8" t="s">
        <v>17</v>
      </c>
      <c r="C8" t="s">
        <v>18</v>
      </c>
      <c r="D8" s="4">
        <v>11.76</v>
      </c>
      <c r="E8" s="6">
        <f>D8*$B$2</f>
        <v>11.76</v>
      </c>
      <c r="F8" t="s">
        <v>19</v>
      </c>
      <c r="G8" s="8">
        <f>E8*0.003</f>
        <v>0.03528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15</v>
      </c>
      <c r="G9" s="8">
        <f>E9*9.8</f>
        <v>0.147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15</v>
      </c>
      <c r="G10" s="8">
        <f>E10*54.41</f>
        <v>27.205</v>
      </c>
    </row>
    <row r="11">
      <c r="A11" t="s">
        <v>26</v>
      </c>
      <c r="B11" t="s">
        <v>27</v>
      </c>
      <c r="C11" t="s">
        <v>25</v>
      </c>
      <c r="D11" s="4">
        <v>0.5</v>
      </c>
      <c r="E11" s="6">
        <f>D11*$B$2</f>
        <v>0.5</v>
      </c>
      <c r="F11" t="s">
        <v>15</v>
      </c>
      <c r="G11" s="8">
        <f>E11*7.72</f>
        <v>3.86</v>
      </c>
    </row>
    <row r="12">
      <c r="A12" t="s">
        <v>28</v>
      </c>
      <c r="B12" t="s">
        <v>29</v>
      </c>
      <c r="C12" t="s">
        <v>30</v>
      </c>
      <c r="D12" s="4">
        <v>0.24</v>
      </c>
      <c r="E12" s="6">
        <f>D12*$B$2</f>
        <v>0.24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19</v>
      </c>
      <c r="G13" s="8">
        <f>E13*1.05</f>
        <v>1.05</v>
      </c>
    </row>
    <row r="14">
      <c r="A14" t="s">
        <v>34</v>
      </c>
      <c r="B14" t="s">
        <v>35</v>
      </c>
      <c r="C14" t="s">
        <v>36</v>
      </c>
      <c r="D14" s="4">
        <v>3</v>
      </c>
      <c r="E14" s="6">
        <f>D14*$B$2</f>
        <v>3</v>
      </c>
      <c r="F14" t="s">
        <v>15</v>
      </c>
      <c r="G14" s="8">
        <f>E14*1.1</f>
        <v>3.3</v>
      </c>
    </row>
    <row r="15">
      <c r="A15" t="s">
        <v>37</v>
      </c>
      <c r="B15" t="s">
        <v>38</v>
      </c>
      <c r="C15" t="s">
        <v>36</v>
      </c>
      <c r="D15" s="4">
        <v>1</v>
      </c>
      <c r="E15" s="6">
        <f>D15*$B$2</f>
        <v>1</v>
      </c>
      <c r="F15" t="s">
        <v>15</v>
      </c>
      <c r="G15" s="8">
        <f>E15*1.4</f>
        <v>1.4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E16*4.32</f>
        <v>8.64</v>
      </c>
    </row>
    <row r="17">
      <c r="A17" t="s">
        <v>42</v>
      </c>
      <c r="B17" t="s">
        <v>43</v>
      </c>
      <c r="C17" t="s">
        <v>44</v>
      </c>
      <c r="D17" s="4">
        <v>0.25</v>
      </c>
      <c r="E17" s="6">
        <f>D17*$B$2</f>
        <v>0.25</v>
      </c>
      <c r="F17" t="s">
        <v>15</v>
      </c>
      <c r="G17" s="8">
        <f>E17*9.26</f>
        <v>2.315</v>
      </c>
    </row>
    <row r="18">
      <c r="A18" t="s">
        <v>45</v>
      </c>
      <c r="B18" t="s">
        <v>46</v>
      </c>
      <c r="C18" t="s">
        <v>44</v>
      </c>
      <c r="D18" s="4">
        <v>1</v>
      </c>
      <c r="E18" s="6">
        <f>D18*$B$2</f>
        <v>1</v>
      </c>
      <c r="F18" t="s">
        <v>15</v>
      </c>
      <c r="G18" s="8">
        <f>E18*2.92</f>
        <v>2.92</v>
      </c>
    </row>
    <row r="19">
      <c r="A19" t="s">
        <v>47</v>
      </c>
      <c r="B19" t="s">
        <v>48</v>
      </c>
      <c r="C19" t="s">
        <v>49</v>
      </c>
      <c r="D19" s="4">
        <v>12</v>
      </c>
      <c r="E19" s="6">
        <f>D19*$B$2</f>
        <v>12</v>
      </c>
      <c r="F19" t="s">
        <v>15</v>
      </c>
      <c r="G19" s="8">
        <f>E19*8.7</f>
        <v>104.4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57</v>
      </c>
      <c r="B3">
        <v>2</v>
      </c>
      <c r="C3" t="s">
        <v>59</v>
      </c>
      <c r="D3" t="inlineStr" s="12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2"/>
      <c r="F3" t="s">
        <v>60</v>
      </c>
    </row>
    <row r="4">
      <c r="A4" t="s">
        <v>57</v>
      </c>
      <c r="B4">
        <v>3</v>
      </c>
      <c r="C4" t="s">
        <v>61</v>
      </c>
      <c r="D4" t="inlineStr" s="12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2"/>
      <c r="F4"/>
    </row>
    <row r="5">
      <c r="A5" t="s">
        <v>57</v>
      </c>
      <c r="B5">
        <v>4</v>
      </c>
      <c r="C5" t="s">
        <v>62</v>
      </c>
      <c r="D5" t="inlineStr" s="12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2"/>
      <c r="F5" t="s">
        <v>63</v>
      </c>
    </row>
    <row r="6">
      <c r="A6" t="s">
        <v>57</v>
      </c>
      <c r="B6">
        <v>5</v>
      </c>
      <c r="C6" t="s">
        <v>64</v>
      </c>
      <c r="D6" t="inlineStr" s="12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2"/>
      <c r="F6"/>
    </row>
    <row r="7">
      <c r="A7" t="s">
        <v>57</v>
      </c>
      <c r="B7">
        <v>6</v>
      </c>
      <c r="C7" t="s">
        <v>65</v>
      </c>
      <c r="D7" t="inlineStr" s="12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2"/>
      <c r="F7" t="s">
        <v>66</v>
      </c>
    </row>
    <row r="8">
      <c r="A8" t="s">
        <v>57</v>
      </c>
      <c r="B8">
        <v>7</v>
      </c>
      <c r="C8" t="s">
        <v>67</v>
      </c>
      <c r="D8" t="inlineStr" s="12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2"/>
      <c r="F8"/>
    </row>
    <row r="9">
      <c r="A9" t="s">
        <v>68</v>
      </c>
      <c r="B9">
        <v>1</v>
      </c>
      <c r="C9" t="s">
        <v>69</v>
      </c>
      <c r="D9" t="s" s="12">
        <v>70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57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'Besoins'!$B$2*12</f>
        <v>12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'Besoins'!$B$2*3</f>
        <v>3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'Besoins'!$B$2*1</f>
        <v>1</v>
      </c>
      <c r="E5" t="s">
        <v>15</v>
      </c>
    </row>
    <row r="6">
      <c r="A6">
        <v>1</v>
      </c>
      <c r="B6" t="s">
        <v>80</v>
      </c>
      <c r="C6" t="s">
        <v>77</v>
      </c>
      <c r="D6" s="6">
        <f>'Besoins'!$B$2*1</f>
        <v>1</v>
      </c>
      <c r="E6" t="s">
        <v>3</v>
      </c>
    </row>
    <row r="7">
      <c r="A7">
        <v>1</v>
      </c>
      <c r="B7" t="s">
        <v>81</v>
      </c>
      <c r="C7" t="s">
        <v>77</v>
      </c>
      <c r="D7" s="6">
        <f>'Besoins'!$B$2*2</f>
        <v>2</v>
      </c>
      <c r="E7" t="s">
        <v>15</v>
      </c>
    </row>
    <row r="8">
      <c r="A8">
        <v>1</v>
      </c>
      <c r="B8" t="s">
        <v>82</v>
      </c>
      <c r="C8" t="s">
        <v>77</v>
      </c>
      <c r="D8" s="6">
        <f>'Besoins'!$B$2*0.25</f>
        <v>0.25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'Besoins'!$B$2*0.5</f>
        <v>0.5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'Besoins'!$B$2*0.5</f>
        <v>0.5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'Besoins'!$B$2*1.5</f>
        <v>1.5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'Besoins'!$B$2*0.015</f>
        <v>0.015</v>
      </c>
      <c r="E12" t="s">
        <v>15</v>
      </c>
    </row>
    <row r="13">
      <c r="A13">
        <v>1</v>
      </c>
      <c r="B13" t="s">
        <v>87</v>
      </c>
      <c r="C13" t="s">
        <v>75</v>
      </c>
      <c r="D13" s="6">
        <f>'Besoins'!$B$2*12</f>
        <v>12</v>
      </c>
      <c r="E13" t="s">
        <v>19</v>
      </c>
    </row>
    <row r="14">
      <c r="A14">
        <v>2</v>
      </c>
      <c r="B14" t="s">
        <v>88</v>
      </c>
      <c r="C14" t="s">
        <v>77</v>
      </c>
      <c r="D14" s="6">
        <f>'Besoins'!$B$2*11.76</f>
        <v>11.76</v>
      </c>
      <c r="E14" t="s">
        <v>19</v>
      </c>
    </row>
    <row r="15">
      <c r="A15">
        <v>2</v>
      </c>
      <c r="B15" t="s">
        <v>89</v>
      </c>
      <c r="C15" t="s">
        <v>77</v>
      </c>
      <c r="D15" s="6">
        <f>'Besoins'!$B$2*0.24</f>
        <v>0.24</v>
      </c>
      <c r="E15" t="s">
        <v>15</v>
      </c>
    </row>
    <row r="16">
      <c r="A16">
        <v>1</v>
      </c>
      <c r="B16" t="s">
        <v>90</v>
      </c>
      <c r="C16" t="s">
        <v>77</v>
      </c>
      <c r="D16" s="6">
        <f>'Besoins'!$B$2*1</f>
        <v>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94</v>
      </c>
      <c r="B6" t="str" s="12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5">
        <v>95</v>
      </c>
      <c r="B7" t="str" s="12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5">
        <v>96</v>
      </c>
      <c r="B8" t="str" s="12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5">
        <v>97</v>
      </c>
      <c r="B9" t="str" s="12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5">
        <v>98</v>
      </c>
      <c r="B10" t="str" s="12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5">
        <v>99</v>
      </c>
      <c r="B11" t="str" s="12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 t="s" s="15">
        <v>93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