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<sst xmlns="http://schemas.openxmlformats.org/spreadsheetml/2006/main" count="106" uniqueCount="106">
  <si>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</si>
  <si>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</si>
  <si>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</si>
  <si>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</si>
  <si>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</si>
  <si>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</si>
  <si>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</si>
  <si>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</si>
  <si>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</si>
  <si>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</si>
  <si>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</si>
  <si>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</si>
  <si>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</si>
  <si>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</si>
  <si>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</si>
  <si>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</si>
  <si>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</si>
  <si>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</si>
  <si>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</si>
  <si>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</si>
  <si>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</si>
  <si>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</si>
  <si>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</si>
  <si>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</si>
  <si>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</si>
  <si>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</si>
  <si>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</si>
  <si>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</si>
  <si>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</si>
  <si>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</si>
  <si>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</si>
  <si>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</si>
  <si>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</si>
  <si>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</si>
  <si>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</si>
  <si>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</si>
  <si>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</si>
  <si>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</si>
  <si>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</si>
  <si>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</si>
  <si>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</si>
  <si>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</si>
  <si>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</si>
  <si>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</si>
  <si>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</si>
  <si>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</si>
  <si>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</si>
  <si>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</si>
  <si>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</si>
  <si>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</si>
  <si>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</si>
  <si>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Total</t>
  </si>
  <si>
    <t>Recette</t>
  </si>
  <si>
    <t>#</t>
  </si>
  <si>
    <t>Verbe</t>
  </si>
  <si>
    <t>Étape</t>
  </si>
  <si>
    <t>Précision technique</t>
  </si>
  <si>
    <t>Durée</t>
  </si>
  <si>
    <t>FILETS DE COLIN FARCIS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</si>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</sst>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15</v>
      </c>
      <c r="G8" s="8">
        <f>E8*0.003</f>
        <v>0.02955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0.012</v>
      </c>
      <c r="E10" s="6">
        <f>D10*$B$2</f>
        <v>0.012</v>
      </c>
      <c r="F10" t="s">
        <v>22</v>
      </c>
      <c r="G10" s="8">
        <f>E10*12.5</f>
        <v>0.15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22</v>
      </c>
      <c r="G11" s="8">
        <f>E11*0.56</f>
        <v>0.42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22</v>
      </c>
      <c r="G12" s="8">
        <f>E12*30</f>
        <v>3</v>
      </c>
    </row>
    <row r="13">
      <c r="A13" t="s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22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22</v>
      </c>
      <c r="G14" s="8">
        <f>E14*5.2</f>
        <v>1.3</v>
      </c>
    </row>
    <row r="15">
      <c r="A15" t="s">
        <v>37</v>
      </c>
      <c r="B15" t="s">
        <v>38</v>
      </c>
      <c r="C15" t="s">
        <v>39</v>
      </c>
      <c r="D15" s="4">
        <v>0.4</v>
      </c>
      <c r="E15" s="6">
        <f>D15*$B$2</f>
        <v>0.4</v>
      </c>
      <c r="F15" t="s">
        <v>15</v>
      </c>
      <c r="G15" s="8">
        <f>E15*2.2</f>
        <v>0.88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22</v>
      </c>
      <c r="G16" s="8">
        <f>E16*3.2</f>
        <v>0.32</v>
      </c>
    </row>
    <row r="17">
      <c r="A17" t="s">
        <v>43</v>
      </c>
      <c r="B17" t="s">
        <v>44</v>
      </c>
      <c r="C17" t="s">
        <v>45</v>
      </c>
      <c r="D17" s="4">
        <v>0.025</v>
      </c>
      <c r="E17" s="6">
        <f>D17*$B$2</f>
        <v>0.025</v>
      </c>
      <c r="F17" t="s">
        <v>22</v>
      </c>
      <c r="G17" s="8">
        <f>E17*0.35</f>
        <v>0.00875</v>
      </c>
    </row>
    <row r="18">
      <c r="A18" t="s">
        <v>46</v>
      </c>
      <c r="B18" t="s">
        <v>47</v>
      </c>
      <c r="C18" t="s">
        <v>48</v>
      </c>
      <c r="D18" s="4">
        <v>2</v>
      </c>
      <c r="E18" s="6">
        <f>D18*$B$2</f>
        <v>2</v>
      </c>
      <c r="F18" t="s">
        <v>22</v>
      </c>
      <c r="G18" s="8">
        <f>E18*16.3</f>
        <v>32.6</v>
      </c>
    </row>
    <row r="19">
      <c r="A19" t="s">
        <v>49</v>
      </c>
      <c r="B19" t="s">
        <v>50</v>
      </c>
      <c r="C19" t="s">
        <v>48</v>
      </c>
      <c r="D19" s="4">
        <v>12</v>
      </c>
      <c r="E19" s="6">
        <f>D19*$B$2</f>
        <v>12</v>
      </c>
      <c r="F19" t="s">
        <v>22</v>
      </c>
      <c r="G19" s="8">
        <f>E19*10.93</f>
        <v>131.16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58</v>
      </c>
      <c r="B3">
        <v>2</v>
      </c>
      <c r="C3" t="s">
        <v>60</v>
      </c>
      <c r="D3" t="inlineStr" s="12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2"/>
      <c r="F3" t="s">
        <v>61</v>
      </c>
    </row>
    <row r="4">
      <c r="A4" t="s">
        <v>58</v>
      </c>
      <c r="B4">
        <v>3</v>
      </c>
      <c r="C4" t="s">
        <v>62</v>
      </c>
      <c r="D4" t="inlineStr" s="12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2"/>
      <c r="F4" t="s">
        <v>63</v>
      </c>
    </row>
    <row r="5">
      <c r="A5" t="s">
        <v>58</v>
      </c>
      <c r="B5">
        <v>4</v>
      </c>
      <c r="C5" t="s">
        <v>60</v>
      </c>
      <c r="D5" t="s" s="12">
        <v>64</v>
      </c>
      <c r="E5" t="s" s="12"/>
      <c r="F5"/>
    </row>
    <row r="6">
      <c r="A6" t="s">
        <v>58</v>
      </c>
      <c r="B6">
        <v>5</v>
      </c>
      <c r="C6" t="s">
        <v>60</v>
      </c>
      <c r="D6" t="inlineStr" s="12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2"/>
      <c r="F6"/>
    </row>
    <row r="7">
      <c r="A7" t="s">
        <v>58</v>
      </c>
      <c r="B7">
        <v>6</v>
      </c>
      <c r="C7" t="s">
        <v>65</v>
      </c>
      <c r="D7" t="inlineStr" s="12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2"/>
      <c r="F7" t="s">
        <v>66</v>
      </c>
    </row>
    <row r="8">
      <c r="A8" t="s">
        <v>58</v>
      </c>
      <c r="B8">
        <v>7</v>
      </c>
      <c r="C8" t="s">
        <v>67</v>
      </c>
      <c r="D8" t="inlineStr" s="12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2"/>
      <c r="F8" t="s">
        <v>68</v>
      </c>
    </row>
    <row r="9">
      <c r="A9" t="s">
        <v>58</v>
      </c>
      <c r="B9">
        <v>8</v>
      </c>
      <c r="C9" t="s">
        <v>69</v>
      </c>
      <c r="D9" t="s" s="12">
        <v>70</v>
      </c>
      <c r="E9" t="s" s="12"/>
      <c r="F9"/>
    </row>
    <row r="10">
      <c r="A10" t="s">
        <v>71</v>
      </c>
      <c r="B10">
        <v>1</v>
      </c>
      <c r="C10" t="s">
        <v>72</v>
      </c>
      <c r="D10" t="s" s="12">
        <v>73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58</v>
      </c>
      <c r="C2" t="s">
        <v>78</v>
      </c>
      <c r="D2" s="6">
        <f>'Besoins'!$B$2*100</f>
        <v>100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'Besoins'!$B$2*12</f>
        <v>12</v>
      </c>
      <c r="E3" t="s">
        <v>22</v>
      </c>
    </row>
    <row r="4">
      <c r="A4">
        <v>1</v>
      </c>
      <c r="B4" t="s">
        <v>81</v>
      </c>
      <c r="C4" t="s">
        <v>80</v>
      </c>
      <c r="D4" s="6">
        <f>'Besoins'!$B$2*0.25</f>
        <v>0.25</v>
      </c>
      <c r="E4" t="s">
        <v>22</v>
      </c>
    </row>
    <row r="5">
      <c r="A5">
        <v>1</v>
      </c>
      <c r="B5" t="s">
        <v>82</v>
      </c>
      <c r="C5" t="s">
        <v>80</v>
      </c>
      <c r="D5" s="6">
        <f>'Besoins'!$B$2*0.025</f>
        <v>0.025</v>
      </c>
      <c r="E5" t="s">
        <v>22</v>
      </c>
    </row>
    <row r="6">
      <c r="A6">
        <v>1</v>
      </c>
      <c r="B6" t="s">
        <v>83</v>
      </c>
      <c r="C6" t="s">
        <v>80</v>
      </c>
      <c r="D6" s="6">
        <f>'Besoins'!$B$2*0.012</f>
        <v>0.012</v>
      </c>
      <c r="E6" t="s">
        <v>22</v>
      </c>
    </row>
    <row r="7">
      <c r="A7">
        <v>1</v>
      </c>
      <c r="B7" t="s">
        <v>84</v>
      </c>
      <c r="C7" t="s">
        <v>80</v>
      </c>
      <c r="D7" s="6">
        <f>'Besoins'!$B$2*2</f>
        <v>2</v>
      </c>
      <c r="E7" t="s">
        <v>22</v>
      </c>
    </row>
    <row r="8">
      <c r="A8">
        <v>1</v>
      </c>
      <c r="B8" t="s">
        <v>85</v>
      </c>
      <c r="C8" t="s">
        <v>80</v>
      </c>
      <c r="D8" s="6">
        <f>'Besoins'!$B$2*0.4</f>
        <v>0.4</v>
      </c>
      <c r="E8" t="s">
        <v>22</v>
      </c>
    </row>
    <row r="9">
      <c r="A9">
        <v>1</v>
      </c>
      <c r="B9" t="s">
        <v>86</v>
      </c>
      <c r="C9" t="s">
        <v>80</v>
      </c>
      <c r="D9" s="6">
        <f>'Besoins'!$B$2*0.001</f>
        <v>0.001</v>
      </c>
      <c r="E9" t="s">
        <v>22</v>
      </c>
    </row>
    <row r="10">
      <c r="A10">
        <v>1</v>
      </c>
      <c r="B10" t="s">
        <v>87</v>
      </c>
      <c r="C10" t="s">
        <v>78</v>
      </c>
      <c r="D10" s="6">
        <f>'Besoins'!$B$2*10</f>
        <v>10</v>
      </c>
      <c r="E10" t="s">
        <v>15</v>
      </c>
    </row>
    <row r="11">
      <c r="A11">
        <v>2</v>
      </c>
      <c r="B11" t="s">
        <v>88</v>
      </c>
      <c r="C11" t="s">
        <v>80</v>
      </c>
      <c r="D11" s="6">
        <f>'Besoins'!$B$2*9.85</f>
        <v>9.85</v>
      </c>
      <c r="E11" t="s">
        <v>15</v>
      </c>
    </row>
    <row r="12">
      <c r="A12">
        <v>2</v>
      </c>
      <c r="B12" t="s">
        <v>89</v>
      </c>
      <c r="C12" t="s">
        <v>80</v>
      </c>
      <c r="D12" s="6">
        <f>'Besoins'!$B$2*0.15</f>
        <v>0.15</v>
      </c>
      <c r="E12" t="s">
        <v>22</v>
      </c>
    </row>
    <row r="13">
      <c r="A13">
        <v>1</v>
      </c>
      <c r="B13" t="s">
        <v>90</v>
      </c>
      <c r="C13" t="s">
        <v>80</v>
      </c>
      <c r="D13" s="6">
        <f>'Besoins'!$B$2*2</f>
        <v>2</v>
      </c>
      <c r="E13" t="s">
        <v>15</v>
      </c>
    </row>
    <row r="14">
      <c r="A14">
        <v>1</v>
      </c>
      <c r="B14" t="s">
        <v>91</v>
      </c>
      <c r="C14" t="s">
        <v>80</v>
      </c>
      <c r="D14" s="6">
        <f>'Besoins'!$B$2*0.75</f>
        <v>0.75</v>
      </c>
      <c r="E14" t="s">
        <v>22</v>
      </c>
    </row>
    <row r="15">
      <c r="A15">
        <v>1</v>
      </c>
      <c r="B15" t="s">
        <v>92</v>
      </c>
      <c r="C15" t="s">
        <v>80</v>
      </c>
      <c r="D15" s="6">
        <f>'Besoins'!$B$2*0.1</f>
        <v>0.1</v>
      </c>
      <c r="E15" t="s">
        <v>22</v>
      </c>
    </row>
    <row r="16">
      <c r="A16">
        <v>1</v>
      </c>
      <c r="B16" t="s">
        <v>93</v>
      </c>
      <c r="C16" t="s">
        <v>80</v>
      </c>
      <c r="D16" s="6">
        <f>'Besoins'!$B$2*0.1</f>
        <v>0.1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 t="s" s="15">
        <v>96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97</v>
      </c>
      <c r="B6" t="str" s="12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5">
        <v>98</v>
      </c>
      <c r="B7" t="str" s="12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5">
        <v>99</v>
      </c>
      <c r="B8" t="str" s="12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5">
        <v>100</v>
      </c>
      <c r="B9" t="str" s="12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5">
        <v>101</v>
      </c>
      <c r="B10" t="str" s="12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5">
        <v>102</v>
      </c>
      <c r="B11" t="str" s="12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5">
        <v>103</v>
      </c>
      <c r="B12" t="str" s="12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4">
        <v>104</v>
      </c>
      <c r="B14"/>
      <c r="C14"/>
      <c r="D14"/>
    </row>
    <row r="15">
      <c r="A15" t="s" s="15">
        <v>96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105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