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<sst xmlns="http://schemas.openxmlformats.org/spreadsheetml/2006/main" count="96" uniqueCount="96">
  <si>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</si>
  <si>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</si>
  <si>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</si>
  <si>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</si>
  <si>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</si>
  <si>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</si>
  <si>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</si>
  <si>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</si>
  <si>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</si>
  <si>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</si>
  <si>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</si>
  <si>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</si>
  <si>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</si>
  <si>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</si>
  <si>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</si>
  <si>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</si>
  <si>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VIN-MADEIRE</t>
  </si>
  <si>
    <t>Madère (cuisson sauce)</t>
  </si>
  <si>
    <t>Vins et bières de cuisson</t>
  </si>
  <si>
    <t>GLACE-CRUSTACES</t>
  </si>
  <si>
    <t>Glace de crustaces/homard</t>
  </si>
  <si>
    <t>Épicerie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</si>
  <si>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</si>
  <si>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</si>
  <si>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</si>
  <si>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</si>
  <si>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</si>
  <si>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</si>
  <si>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</si>
  <si>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</si>
  <si>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</si>
  <si>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</si>
  <si>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</si>
  <si>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</si>
  <si>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</si>
  <si>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</si>
  <si>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</si>
  <si>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</si>
  <si>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</si>
  <si>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</si>
  <si>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</si>
  <si>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</si>
  <si>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</si>
  <si>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</si>
  <si>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RNM3800121</t>
  </si>
  <si>
    <t>PÉTONCLE décortiqué Import</t>
  </si>
  <si>
    <t>Poissons et fruits de mer</t>
  </si>
  <si>
    <t>Total</t>
  </si>
  <si>
    <t>Recette</t>
  </si>
  <si>
    <t>#</t>
  </si>
  <si>
    <t>Verbe</t>
  </si>
  <si>
    <t>Étape</t>
  </si>
  <si>
    <t>Précision technique</t>
  </si>
  <si>
    <t>Durée</t>
  </si>
  <si>
    <t>NOIX DE PÉTONCLES</t>
  </si>
  <si>
    <t>METTRE EN PLACE</t>
  </si>
  <si>
    <t>RÉSERVER</t>
  </si>
  <si>
    <t>73 min (prepa)</t>
  </si>
  <si>
    <t>SAUTER</t>
  </si>
  <si>
    <t>58 min (cuisson)</t>
  </si>
  <si>
    <t>FOURRER</t>
  </si>
  <si>
    <t>105 min (cuisson)</t>
  </si>
  <si>
    <t>PRÉPARER</t>
  </si>
  <si>
    <t>MARQUER</t>
  </si>
  <si>
    <t>4 min (repos)</t>
  </si>
  <si>
    <t>SERVIR</t>
  </si>
  <si>
    <t>Servir - Servir les noix de pétoncles à la Newburg dans le ramequin sur assiette. - Servir très chaud,de préférence,cuire en flux tendu.</t>
  </si>
  <si>
    <t>Suggestion - Cette recette peut être adaptée au cocktail de fruits de mer.</t>
  </si>
  <si>
    <t>Niveau</t>
  </si>
  <si>
    <t>Composant</t>
  </si>
  <si>
    <t>Type</t>
  </si>
  <si>
    <t>Quantité (× multiplicateur, voir feuille Besoins)</t>
  </si>
  <si>
    <t>recette</t>
  </si>
  <si>
    <t xml:space="preserve">    ↳ PÉTONCLE décortiqué Import</t>
  </si>
  <si>
    <t>matiere</t>
  </si>
  <si>
    <t xml:space="preserve">    ↳ CHAMPIGNON DE PARIS Pologne pied coupé cat.I plateau</t>
  </si>
  <si>
    <t xml:space="preserve">    ↳ Échalotes émincées 4G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</si>
  <si>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</si>
  <si>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</si>
  <si>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</si>
  <si>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Madère (cuisson sauce)</t>
  </si>
  <si>
    <t xml:space="preserve">    ↳ Cognac VS (flambé, sauce)</t>
  </si>
  <si>
    <t xml:space="preserve">    ↳ Beurre doux 82% MG plaquette</t>
  </si>
  <si>
    <t xml:space="preserve">    ↳ Huile de tournesol raffinée vrac</t>
  </si>
  <si>
    <t xml:space="preserve">    ↳ Glace de crustaces/homard</t>
  </si>
  <si>
    <t>Fiche technique — NOIX DE PÉTONCLES</t>
  </si>
  <si>
    <t>NOIX DE PÉTONCLES  GRO_CDC_086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</si>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</sst>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E7*28</f>
        <v>5.6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8">
        <f>E8*5.5</f>
        <v>5.5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8">
        <f>E9*18</f>
        <v>0.9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22</v>
      </c>
      <c r="G10" s="8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22</v>
      </c>
      <c r="G11" s="8">
        <f>E11*30</f>
        <v>1.5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15</v>
      </c>
      <c r="G12" s="8">
        <f>E12*1.05</f>
        <v>0.525</v>
      </c>
    </row>
    <row r="13">
      <c r="A13" t="s">
        <v>32</v>
      </c>
      <c r="B13" t="s">
        <v>33</v>
      </c>
      <c r="C13" t="s">
        <v>34</v>
      </c>
      <c r="D13" s="4">
        <v>0.75</v>
      </c>
      <c r="E13" s="6">
        <f>D13*$B$2</f>
        <v>0.75</v>
      </c>
      <c r="F13" t="s">
        <v>22</v>
      </c>
      <c r="G13" s="8">
        <f>E13*5.2</f>
        <v>3.9</v>
      </c>
    </row>
    <row r="14">
      <c r="A14" t="s">
        <v>35</v>
      </c>
      <c r="B14" t="s">
        <v>36</v>
      </c>
      <c r="C14" t="s">
        <v>37</v>
      </c>
      <c r="D14" s="4">
        <v>6</v>
      </c>
      <c r="E14" s="6">
        <f>D14*$B$2</f>
        <v>6</v>
      </c>
      <c r="F14" t="s">
        <v>15</v>
      </c>
      <c r="G14" s="8">
        <f>E14*2.2</f>
        <v>13.2</v>
      </c>
    </row>
    <row r="15">
      <c r="A15" t="s">
        <v>38</v>
      </c>
      <c r="B15" t="s">
        <v>39</v>
      </c>
      <c r="C15" t="s">
        <v>40</v>
      </c>
      <c r="D15" s="4">
        <v>2.3</v>
      </c>
      <c r="E15" s="6">
        <f>D15*$B$2</f>
        <v>2.3</v>
      </c>
      <c r="F15" t="s">
        <v>22</v>
      </c>
      <c r="G15" s="8">
        <f>E15*3.2</f>
        <v>7.36</v>
      </c>
    </row>
    <row r="16">
      <c r="A16" t="s">
        <v>41</v>
      </c>
      <c r="B16" t="s">
        <v>42</v>
      </c>
      <c r="C16" t="s">
        <v>43</v>
      </c>
      <c r="D16" s="4">
        <v>0.5</v>
      </c>
      <c r="E16" s="6">
        <f>D16*$B$2</f>
        <v>0.5</v>
      </c>
      <c r="F16" t="s">
        <v>22</v>
      </c>
      <c r="G16" s="8">
        <f>E16*8.34</f>
        <v>4.17</v>
      </c>
    </row>
    <row r="17">
      <c r="A17" t="s">
        <v>44</v>
      </c>
      <c r="B17" t="s">
        <v>45</v>
      </c>
      <c r="C17" t="s">
        <v>46</v>
      </c>
      <c r="D17" s="4">
        <v>12</v>
      </c>
      <c r="E17" s="6">
        <f>D17*$B$2</f>
        <v>12</v>
      </c>
      <c r="F17" t="s">
        <v>22</v>
      </c>
      <c r="G17" s="8">
        <f>E17*17</f>
        <v>204</v>
      </c>
    </row>
    <row r="18">
      <c r="A18"/>
      <c r="B18"/>
      <c r="C18"/>
      <c r="D18"/>
      <c r="E18"/>
      <c r="F18" t="s" s="9">
        <v>47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1">
        <is>
          <t>Mise en place du poste de travail N 1 - Vérifier les D.L.C.,peser les denrées,sélectionner le matériel nécessaire. - Laver et désinfecter le matériel et le poste de travail en suivant les protocoles. S</t>
        </is>
      </c>
      <c r="E2" t="s" s="11"/>
      <c r="F2"/>
    </row>
    <row r="3">
      <c r="A3" t="s">
        <v>54</v>
      </c>
      <c r="B3">
        <v>2</v>
      </c>
      <c r="C3" t="s">
        <v>56</v>
      </c>
      <c r="D3" t="inlineStr" s="11">
        <is>
          <t>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t>
        </is>
      </c>
      <c r="E3" t="s" s="11"/>
      <c r="F3" t="s">
        <v>57</v>
      </c>
    </row>
    <row r="4">
      <c r="A4" t="s">
        <v>54</v>
      </c>
      <c r="B4">
        <v>3</v>
      </c>
      <c r="C4" t="s">
        <v>58</v>
      </c>
      <c r="D4" t="inlineStr" s="11">
        <is>
          <t>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t>
        </is>
      </c>
      <c r="E4" t="s" s="11"/>
      <c r="F4" t="s">
        <v>59</v>
      </c>
    </row>
    <row r="5">
      <c r="A5" t="s">
        <v>54</v>
      </c>
      <c r="B5">
        <v>4</v>
      </c>
      <c r="C5" t="s">
        <v>60</v>
      </c>
      <c r="D5" t="inlineStr" s="11">
        <is>
          <t>Garnir les ramequins - Mettre 25 ramequins dans chacun des 4 bacs GN 1/1 H 45 pour faciliter leur mise en cuisson au four. - Garnir équitablement les ramequins avec les champignons et la portion de noix de pétoncles. - Verser 1 cL de madère dans chaque ramequin.</t>
        </is>
      </c>
      <c r="E5" t="s" s="11"/>
      <c r="F5" t="s">
        <v>61</v>
      </c>
    </row>
    <row r="6">
      <c r="A6" t="s">
        <v>54</v>
      </c>
      <c r="B6">
        <v>5</v>
      </c>
      <c r="C6" t="s">
        <v>62</v>
      </c>
      <c r="D6" t="inlineStr" s="11">
        <is>
          <t>Préparer la base de la sauce - Dans une russe,faire réduire aux 3/4 la crème fraîche et le jus des champignons. - Saler,poivrer et corser le goût de la base avec le concentré de crustacés.Rectifier l’assaisonnement.Maintenir au chaud en attente d’utilisation.</t>
        </is>
      </c>
      <c r="E6" t="s" s="11"/>
      <c r="F6"/>
    </row>
    <row r="7">
      <c r="A7" t="s">
        <v>54</v>
      </c>
      <c r="B7">
        <v>6</v>
      </c>
      <c r="C7" t="s">
        <v>63</v>
      </c>
      <c r="D7" t="inlineStr" s="11">
        <is>
          <t>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t>
        </is>
      </c>
      <c r="E7" t="s" s="11"/>
      <c r="F7" t="s">
        <v>64</v>
      </c>
    </row>
    <row r="8">
      <c r="A8" t="s">
        <v>54</v>
      </c>
      <c r="B8">
        <v>7</v>
      </c>
      <c r="C8" t="s">
        <v>65</v>
      </c>
      <c r="D8" t="s" s="11">
        <v>66</v>
      </c>
      <c r="E8" t="s" s="11"/>
      <c r="F8"/>
    </row>
    <row r="9">
      <c r="A9" t="s">
        <v>54</v>
      </c>
      <c r="B9">
        <v>8</v>
      </c>
      <c r="C9"/>
      <c r="D9" t="s" s="11">
        <v>67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54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'Besoins'!$B$2*12</f>
        <v>12</v>
      </c>
      <c r="E3" t="s">
        <v>22</v>
      </c>
    </row>
    <row r="4">
      <c r="A4">
        <v>1</v>
      </c>
      <c r="B4" t="s">
        <v>75</v>
      </c>
      <c r="C4" t="s">
        <v>74</v>
      </c>
      <c r="D4" s="6">
        <f>'Besoins'!$B$2*2.3</f>
        <v>2.3</v>
      </c>
      <c r="E4" t="s">
        <v>22</v>
      </c>
    </row>
    <row r="5">
      <c r="A5">
        <v>1</v>
      </c>
      <c r="B5" t="s">
        <v>76</v>
      </c>
      <c r="C5" t="s">
        <v>74</v>
      </c>
      <c r="D5" s="6">
        <f>'Besoins'!$B$2*0.5</f>
        <v>0.5</v>
      </c>
      <c r="E5" t="s">
        <v>22</v>
      </c>
    </row>
    <row r="6">
      <c r="A6">
        <v>1</v>
      </c>
      <c r="B6" t="s">
        <v>77</v>
      </c>
      <c r="C6" t="s">
        <v>74</v>
      </c>
      <c r="D6" s="6">
        <f>'Besoins'!$B$2*0.05</f>
        <v>0.05</v>
      </c>
      <c r="E6" t="s">
        <v>22</v>
      </c>
    </row>
    <row r="7">
      <c r="A7">
        <v>1</v>
      </c>
      <c r="B7" t="s">
        <v>78</v>
      </c>
      <c r="C7" t="s">
        <v>74</v>
      </c>
      <c r="D7" s="6">
        <f>'Besoins'!$B$2*6</f>
        <v>6</v>
      </c>
      <c r="E7" t="s">
        <v>15</v>
      </c>
    </row>
    <row r="8">
      <c r="A8">
        <v>1</v>
      </c>
      <c r="B8" t="s">
        <v>79</v>
      </c>
      <c r="C8" t="s">
        <v>74</v>
      </c>
      <c r="D8" s="6">
        <f>'Besoins'!$B$2*0.5</f>
        <v>0.5</v>
      </c>
      <c r="E8" t="s">
        <v>22</v>
      </c>
    </row>
    <row r="9">
      <c r="A9">
        <v>1</v>
      </c>
      <c r="B9" t="s">
        <v>80</v>
      </c>
      <c r="C9" t="s">
        <v>74</v>
      </c>
      <c r="D9" s="6">
        <f>'Besoins'!$B$2*1</f>
        <v>1</v>
      </c>
      <c r="E9" t="s">
        <v>15</v>
      </c>
    </row>
    <row r="10">
      <c r="A10">
        <v>1</v>
      </c>
      <c r="B10" t="s">
        <v>81</v>
      </c>
      <c r="C10" t="s">
        <v>74</v>
      </c>
      <c r="D10" s="6">
        <f>'Besoins'!$B$2*0.2</f>
        <v>0.2</v>
      </c>
      <c r="E10" t="s">
        <v>15</v>
      </c>
    </row>
    <row r="11">
      <c r="A11">
        <v>1</v>
      </c>
      <c r="B11" t="s">
        <v>82</v>
      </c>
      <c r="C11" t="s">
        <v>74</v>
      </c>
      <c r="D11" s="6">
        <f>'Besoins'!$B$2*0.75</f>
        <v>0.75</v>
      </c>
      <c r="E11" t="s">
        <v>22</v>
      </c>
    </row>
    <row r="12">
      <c r="A12">
        <v>1</v>
      </c>
      <c r="B12" t="s">
        <v>83</v>
      </c>
      <c r="C12" t="s">
        <v>74</v>
      </c>
      <c r="D12" s="6">
        <f>'Besoins'!$B$2*0.5</f>
        <v>0.5</v>
      </c>
      <c r="E12" t="s">
        <v>15</v>
      </c>
    </row>
    <row r="13">
      <c r="A13">
        <v>1</v>
      </c>
      <c r="B13" t="s">
        <v>84</v>
      </c>
      <c r="C13" t="s">
        <v>74</v>
      </c>
      <c r="D13" s="6">
        <f>'Besoins'!$B$2*0.05</f>
        <v>0.05</v>
      </c>
      <c r="E13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2">
        <f>"GRO_CDC_086 · GRO.POISSONS · référence : "&amp;Besoins!B3&amp;" "&amp;Besoins!C3&amp;" · multiplicateur réglable sur la feuille ""Besoins"""</f>
        <v>GRO_CDC_086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86</v>
      </c>
      <c r="B4"/>
      <c r="C4"/>
      <c r="D4"/>
    </row>
    <row r="5">
      <c r="A5" t="s" s="14">
        <v>87</v>
      </c>
      <c r="B5" t="str" s="11">
        <f>"[METTRE EN PLACE] "&amp;Procedure!D2</f>
        <v>[METTRE EN PLACE] Mise en place du poste de travail N 1 - Vérifier les D.L.C.,peser les denrées,sélectionner le matériel nécessaire. - Laver et désinfecter le matériel et le poste de travail en suivant les protocoles. S</v>
      </c>
      <c r="C5"/>
      <c r="D5"/>
    </row>
    <row r="6">
      <c r="A6" t="s" s="14">
        <v>88</v>
      </c>
      <c r="B6" t="str" s="11">
        <f>"[RÉSERVER] "&amp;Procedure!D3</f>
        <v>[RÉSERVER] 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v>
      </c>
      <c r="C6"/>
      <c r="D6"/>
    </row>
    <row r="7">
      <c r="A7" t="s" s="14">
        <v>89</v>
      </c>
      <c r="B7" t="str" s="11">
        <f>"[SAUTER] "&amp;Procedure!D4</f>
        <v>[SAUTER] 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v>
      </c>
      <c r="C7"/>
      <c r="D7"/>
    </row>
    <row r="8">
      <c r="A8" t="s" s="14">
        <v>90</v>
      </c>
      <c r="B8" t="str" s="11">
        <f>"[FOURRER] "&amp;Procedure!D5</f>
        <v>[FOURRER] Garnir les ramequins - Mettre 25 ramequins dans chacun des 4 bacs GN 1/1 H 45 pour faciliter leur mise en cuisson au four. - Garnir équitablement les ramequins avec les champignons et la portion de noix de pétoncles. - Verser 1 cL de madère dans chaque ramequin.</v>
      </c>
      <c r="C8"/>
      <c r="D8"/>
    </row>
    <row r="9">
      <c r="A9" t="s" s="14">
        <v>91</v>
      </c>
      <c r="B9" t="str" s="11">
        <f>"[PRÉPARER] "&amp;Procedure!D6</f>
        <v>[PRÉPARER] Préparer la base de la sauce - Dans une russe,faire réduire aux 3/4 la crème fraîche et le jus des champignons. - Saler,poivrer et corser le goût de la base avec le concentré de crustacés.Rectifier l’assaisonnement.Maintenir au chaud en attente d’utilisation.</v>
      </c>
      <c r="C9"/>
      <c r="D9"/>
    </row>
    <row r="10">
      <c r="A10" t="s" s="14">
        <v>92</v>
      </c>
      <c r="B10" t="str" s="11">
        <f>"[MARQUER] "&amp;Procedure!D7</f>
        <v>[MARQUER] 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v>
      </c>
      <c r="C10"/>
      <c r="D10"/>
    </row>
    <row r="11">
      <c r="A11" t="s" s="14">
        <v>93</v>
      </c>
      <c r="B11" t="str" s="11">
        <f>"[SERVIR] "&amp;Procedure!D8</f>
        <v>[SERVIR] Servir - Servir les noix de pétoncles à la Newburg dans le ramequin sur assiette. - Servir très chaud,de préférence,cuire en flux tendu.</v>
      </c>
      <c r="C11"/>
      <c r="D11"/>
    </row>
    <row r="12">
      <c r="A12" t="s" s="14">
        <v>94</v>
      </c>
      <c r="B12" t="str" s="11">
        <f>Procedure!D9</f>
        <v>Suggestion - Cette recette peut être adaptée au cocktail de fruits de mer.</v>
      </c>
      <c r="C12"/>
      <c r="D12"/>
    </row>
    <row r="13">
      <c r="A13"/>
      <c r="B13"/>
      <c r="C13"/>
      <c r="D13"/>
    </row>
    <row r="14">
      <c r="A14" t="s" s="15">
        <v>95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2026-09-15T13:23:50Z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2026-09-15T13:23:50Z</dcterms:modified>
  <cp:revision>1</cp:revision>
</cp:coreProperties>
</file>