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<sst xmlns="http://schemas.openxmlformats.org/spreadsheetml/2006/main" count="87" uniqueCount="87">
  <si>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</si>
  <si>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</si>
  <si>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</si>
  <si>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</si>
  <si>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</si>
  <si>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</si>
  <si>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</si>
  <si>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</si>
  <si>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</si>
  <si>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</si>
  <si>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</si>
  <si>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</si>
  <si>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</si>
  <si>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</si>
  <si>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</si>
  <si>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</si>
  <si>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</si>
  <si>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</si>
  <si>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</si>
  <si>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</si>
  <si>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</si>
  <si>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</si>
  <si>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</si>
  <si>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</si>
  <si>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</si>
  <si>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</si>
  <si>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</si>
  <si>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</si>
  <si>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</si>
  <si>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</si>
  <si>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</si>
  <si>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</si>
  <si>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</si>
  <si>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</si>
  <si>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</si>
  <si>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</si>
  <si>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</si>
  <si>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</si>
  <si>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RNMS00480</t>
  </si>
  <si>
    <t>Filets calibrés colin lieu simple congélation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</si>
  <si>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</si>
  <si>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</si>
  <si>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</si>
  <si>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</si>
  <si>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</si>
  <si>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</si>
  <si>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</si>
  <si>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</si>
  <si>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LIEU CRÉCY</t>
  </si>
  <si>
    <t>METTRE EN PLACE</t>
  </si>
  <si>
    <t>PRÉPARER</t>
  </si>
  <si>
    <t>78 min (prepa)</t>
  </si>
  <si>
    <t>ÉTUVER</t>
  </si>
  <si>
    <t>RÉALISER</t>
  </si>
  <si>
    <t>80 min (repos)</t>
  </si>
  <si>
    <t>DISPOSER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</si>
  <si>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</si>
  <si>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</si>
  <si>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</si>
  <si>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</si>
  <si>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</si>
  <si>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</si>
  <si>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</si>
  <si>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</si>
  <si>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</si>
  <si>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colin lieu simple congélation</t>
  </si>
  <si>
    <t>matiere</t>
  </si>
  <si>
    <t xml:space="preserve">    ↳ Beurre doux 82% MG plaquette</t>
  </si>
  <si>
    <t xml:space="preserve">    ↳ CERFEUIL France botte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</si>
  <si>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</si>
  <si>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</si>
  <si>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</si>
  <si>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</si>
  <si>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</si>
  <si>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</si>
  <si>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</si>
  <si>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Fiche technique — FILETS DE LIEU CRÉCY</t>
  </si>
  <si>
    <t>FILETS DE LIEU CRÉCY  GRO_CDC_083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</si>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</sst>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7.88</v>
      </c>
      <c r="E7" s="6">
        <f>D7*$B$2</f>
        <v>7.88</v>
      </c>
      <c r="F7" t="s">
        <v>15</v>
      </c>
      <c r="G7" s="9">
        <f>E7*0.003</f>
        <v>0.02364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9">
        <f>E8*0.56</f>
        <v>0.336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19</v>
      </c>
      <c r="G9" s="9">
        <f>E9*30</f>
        <v>3</v>
      </c>
    </row>
    <row r="10">
      <c r="A10" t="s">
        <v>23</v>
      </c>
      <c r="B10" t="s">
        <v>24</v>
      </c>
      <c r="C10" t="s">
        <v>25</v>
      </c>
      <c r="D10" s="4">
        <v>0.12</v>
      </c>
      <c r="E10" s="6">
        <f>D10*$B$2</f>
        <v>0.12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19</v>
      </c>
      <c r="G11" s="9">
        <f>E11*5.2</f>
        <v>1.3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15</v>
      </c>
      <c r="G12" s="9">
        <f>E12*2.2</f>
        <v>4.4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35</v>
      </c>
      <c r="G13" s="9">
        <f>E13*6</f>
        <v>1.2</v>
      </c>
    </row>
    <row r="14">
      <c r="A14" t="s">
        <v>36</v>
      </c>
      <c r="B14" t="s">
        <v>37</v>
      </c>
      <c r="C14" t="s">
        <v>34</v>
      </c>
      <c r="D14" s="4">
        <v>0.1</v>
      </c>
      <c r="E14" s="6">
        <f>D14*$B$2</f>
        <v>0.1</v>
      </c>
      <c r="F14" t="s">
        <v>19</v>
      </c>
      <c r="G14" s="9">
        <f>E14*3.2</f>
        <v>0.32</v>
      </c>
    </row>
    <row r="15">
      <c r="A15" t="s">
        <v>38</v>
      </c>
      <c r="B15" t="s">
        <v>39</v>
      </c>
      <c r="C15" t="s">
        <v>40</v>
      </c>
      <c r="D15" s="4">
        <v>14</v>
      </c>
      <c r="E15" s="6">
        <f>D15*$B$2</f>
        <v>14</v>
      </c>
      <c r="F15" t="s">
        <v>19</v>
      </c>
      <c r="G15" s="9">
        <f>E15*16.71</f>
        <v>233.94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E4" t="s" s="12"/>
      <c r="F4"/>
    </row>
    <row r="5">
      <c r="A5" t="s">
        <v>48</v>
      </c>
      <c r="B5">
        <v>4</v>
      </c>
      <c r="C5"/>
      <c r="D5" t="inlineStr" s="12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E5" t="s" s="12"/>
      <c r="F5"/>
    </row>
    <row r="6">
      <c r="A6" t="s">
        <v>48</v>
      </c>
      <c r="B6">
        <v>5</v>
      </c>
      <c r="C6" t="s">
        <v>53</v>
      </c>
      <c r="D6" t="inlineStr" s="12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E6" t="s" s="12"/>
      <c r="F6" t="s">
        <v>54</v>
      </c>
    </row>
    <row r="7">
      <c r="A7" t="s">
        <v>48</v>
      </c>
      <c r="B7">
        <v>6</v>
      </c>
      <c r="C7" t="s">
        <v>55</v>
      </c>
      <c r="D7" t="inlineStr" s="12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E7" t="s" s="12"/>
      <c r="F7"/>
    </row>
    <row r="8">
      <c r="A8" t="s">
        <v>48</v>
      </c>
      <c r="B8">
        <v>7</v>
      </c>
      <c r="C8" t="s">
        <v>56</v>
      </c>
      <c r="D8" t="inlineStr" s="12">
        <is>
          <t>Dresser et servir - Dresser les filets de poisson.Napper de sauce crécy. - Décorer l’assiette d’une rosace de purée de carotte pochée à la douille cannelée et d’une feuille de cerfeuil.</t>
        </is>
      </c>
      <c r="E8" t="s" s="12"/>
      <c r="F8"/>
    </row>
    <row r="9">
      <c r="A9" t="s">
        <v>57</v>
      </c>
      <c r="B9">
        <v>1</v>
      </c>
      <c r="C9" t="s">
        <v>58</v>
      </c>
      <c r="D9" t="s" s="12">
        <v>59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48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'Besoins'!$B$2*14</f>
        <v>14</v>
      </c>
      <c r="E3" t="s">
        <v>19</v>
      </c>
    </row>
    <row r="4">
      <c r="A4">
        <v>1</v>
      </c>
      <c r="B4" t="s">
        <v>67</v>
      </c>
      <c r="C4" t="s">
        <v>66</v>
      </c>
      <c r="D4" s="6">
        <f>'Besoins'!$B$2*0.25</f>
        <v>0.25</v>
      </c>
      <c r="E4" t="s">
        <v>19</v>
      </c>
    </row>
    <row r="5">
      <c r="A5">
        <v>1</v>
      </c>
      <c r="B5" t="s">
        <v>68</v>
      </c>
      <c r="C5" t="s">
        <v>66</v>
      </c>
      <c r="D5" s="6">
        <f>'Besoins'!$B$2*0.2</f>
        <v>0.2</v>
      </c>
      <c r="E5" t="s">
        <v>19</v>
      </c>
    </row>
    <row r="6">
      <c r="A6">
        <v>1</v>
      </c>
      <c r="B6" t="s">
        <v>69</v>
      </c>
      <c r="C6" t="s">
        <v>64</v>
      </c>
      <c r="D6" s="6">
        <f>'Besoins'!$B$2*8</f>
        <v>8</v>
      </c>
      <c r="E6" t="s">
        <v>15</v>
      </c>
    </row>
    <row r="7">
      <c r="A7">
        <v>2</v>
      </c>
      <c r="B7" t="s">
        <v>70</v>
      </c>
      <c r="C7" t="s">
        <v>66</v>
      </c>
      <c r="D7" s="6">
        <f>'Besoins'!$B$2*7.88</f>
        <v>7.88</v>
      </c>
      <c r="E7" t="s">
        <v>15</v>
      </c>
    </row>
    <row r="8">
      <c r="A8">
        <v>2</v>
      </c>
      <c r="B8" t="s">
        <v>71</v>
      </c>
      <c r="C8" t="s">
        <v>66</v>
      </c>
      <c r="D8" s="6">
        <f>'Besoins'!$B$2*0.12</f>
        <v>0.12</v>
      </c>
      <c r="E8" t="s">
        <v>19</v>
      </c>
    </row>
    <row r="9">
      <c r="A9">
        <v>1</v>
      </c>
      <c r="B9" t="s">
        <v>72</v>
      </c>
      <c r="C9" t="s">
        <v>66</v>
      </c>
      <c r="D9" s="6">
        <f>'Besoins'!$B$2*0.1</f>
        <v>0.1</v>
      </c>
      <c r="E9" t="s">
        <v>19</v>
      </c>
    </row>
    <row r="10">
      <c r="A10">
        <v>1</v>
      </c>
      <c r="B10" t="s">
        <v>73</v>
      </c>
      <c r="C10" t="s">
        <v>66</v>
      </c>
      <c r="D10" s="6">
        <f>'Besoins'!$B$2*0.1</f>
        <v>0.1</v>
      </c>
      <c r="E10" t="s">
        <v>19</v>
      </c>
    </row>
    <row r="11">
      <c r="A11">
        <v>1</v>
      </c>
      <c r="B11" t="s">
        <v>74</v>
      </c>
      <c r="C11" t="s">
        <v>66</v>
      </c>
      <c r="D11" s="6">
        <f>'Besoins'!$B$2*2</f>
        <v>2</v>
      </c>
      <c r="E11" t="s">
        <v>15</v>
      </c>
    </row>
    <row r="12">
      <c r="A12">
        <v>1</v>
      </c>
      <c r="B12" t="s">
        <v>75</v>
      </c>
      <c r="C12" t="s">
        <v>66</v>
      </c>
      <c r="D12" s="6">
        <f>'Besoins'!$B$2*0.6</f>
        <v>0.6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"GRO_CDC_083 · GRO.POISSONS · référence : "&amp;Besoins!B3&amp;" "&amp;Besoins!C3&amp;" · multiplicateur réglable sur la feuille ""Besoins"""</f>
        <v>GRO_CDC_083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79</v>
      </c>
      <c r="B6" t="str" s="12">
        <f>"[PRÉPARER] "&amp;Procedure!D3</f>
        <v>[PRÉPARER] 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v>
      </c>
      <c r="C6"/>
      <c r="D6"/>
    </row>
    <row r="7">
      <c r="A7" t="s" s="15">
        <v>80</v>
      </c>
      <c r="B7" t="str" s="12">
        <f>"[ÉTUVER] "&amp;Procedure!D4</f>
        <v>[ÉTUVER] Confectionner le roux - Dans un rondeau,faire fondre le beurre.Ajouter la farine tamisée.Remuer au fouet. - Cuire le roux sans coloration.Refroidir le roux dans le rondeau qui servira ultérieurement à la confection de la sauce.</v>
      </c>
      <c r="C7"/>
      <c r="D7"/>
    </row>
    <row r="8">
      <c r="A8" t="s" s="15">
        <v>81</v>
      </c>
      <c r="B8" t="str" s="12">
        <f>Procedure!D5</f>
        <v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v>
      </c>
      <c r="C8"/>
      <c r="D8"/>
    </row>
    <row r="9">
      <c r="A9" t="s" s="15">
        <v>82</v>
      </c>
      <c r="B9" t="str" s="12">
        <f>"[RÉALISER] "&amp;Procedure!D6</f>
        <v>[RÉALISER] 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v>
      </c>
      <c r="C9"/>
      <c r="D9"/>
    </row>
    <row r="10">
      <c r="A10" t="s" s="15">
        <v>83</v>
      </c>
      <c r="B10" t="str" s="12">
        <f>"[DISPOSER] "&amp;Procedure!D7</f>
        <v>[DISPOSER] 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v>
      </c>
      <c r="C10"/>
      <c r="D10"/>
    </row>
    <row r="11">
      <c r="A11" t="s" s="15">
        <v>84</v>
      </c>
      <c r="B11" t="str" s="12">
        <f>"[DRESSER] "&amp;Procedure!D8</f>
        <v>[DRESSER] Dresser et servir - Dresser les filets de poisson.Napper de sauce crécy. - Décorer l’assiette d’une rosace de purée de carotte pochée à la douille cannelée et d’une feuille de cerfeuil.</v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 t="s" s="15">
        <v>78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86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