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<sst xmlns="http://schemas.openxmlformats.org/spreadsheetml/2006/main" count="97" uniqueCount="97">
  <si>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</si>
  <si>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</si>
  <si>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</si>
  <si>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</si>
  <si>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</si>
  <si>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</si>
  <si>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</si>
  <si>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</si>
  <si>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</si>
  <si>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</si>
  <si>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</si>
  <si>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</si>
  <si>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</si>
  <si>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</si>
  <si>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</si>
  <si>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</si>
  <si>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</si>
  <si>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</si>
  <si>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</si>
  <si>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</si>
  <si>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</si>
  <si>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</si>
  <si>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</si>
  <si>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</si>
  <si>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</si>
  <si>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</si>
  <si>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</si>
  <si>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</si>
  <si>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</si>
  <si>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KNORR-FUMET-POIS</t>
  </si>
  <si>
    <t>Fumet de Poisson déshydraté (Knorr Professional)</t>
  </si>
  <si>
    <t>BEU-DOUX</t>
  </si>
  <si>
    <t>Beurre doux 82% MG plaquette</t>
  </si>
  <si>
    <t>Beurres et margarines</t>
  </si>
  <si>
    <t>RNM57226340</t>
  </si>
  <si>
    <t>PERSIL frisé U.E. botte</t>
  </si>
  <si>
    <t>Légumes</t>
  </si>
  <si>
    <t>bte</t>
  </si>
  <si>
    <t>RNMS00812</t>
  </si>
  <si>
    <t>Ail haché IQF</t>
  </si>
  <si>
    <t>Légumes surgelés</t>
  </si>
  <si>
    <t>RNMS00461</t>
  </si>
  <si>
    <t>Saumonette pelée VDK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</si>
  <si>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</si>
  <si>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</si>
  <si>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</si>
  <si>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</si>
  <si>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</si>
  <si>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</si>
  <si>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</si>
  <si>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</si>
  <si>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MATELOTE DE SAUMONETTES</t>
  </si>
  <si>
    <t>METTRE EN PLACE</t>
  </si>
  <si>
    <t>PRÉPARER</t>
  </si>
  <si>
    <t>80 min (prepa)</t>
  </si>
  <si>
    <t>ÉTUVER</t>
  </si>
  <si>
    <t>RÉALISER</t>
  </si>
  <si>
    <t>5 min (cuisson)</t>
  </si>
  <si>
    <t>MARQUER</t>
  </si>
  <si>
    <t>125 min (repos)</t>
  </si>
  <si>
    <t>DRESSER</t>
  </si>
  <si>
    <t>INCORPORER</t>
  </si>
  <si>
    <t>Fumet de poisson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</si>
  <si>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</si>
  <si>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</si>
  <si>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</si>
  <si>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Niveau</t>
  </si>
  <si>
    <t>Composant</t>
  </si>
  <si>
    <t>Type</t>
  </si>
  <si>
    <t>Quantité (× multiplicateur, voir feuille Besoins)</t>
  </si>
  <si>
    <t>recette</t>
  </si>
  <si>
    <t xml:space="preserve">    ↳ Saumonette pelée VDK</t>
  </si>
  <si>
    <t>matiere</t>
  </si>
  <si>
    <t xml:space="preserve">    ↳ PERSIL frisé U.E. botte</t>
  </si>
  <si>
    <t xml:space="preserve">    ↳ Ail haché IQF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</si>
  <si>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</si>
  <si>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</si>
  <si>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</si>
  <si>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rouge de cuisson (table)</t>
  </si>
  <si>
    <t xml:space="preserve">    ↳ Fond brun de veau reconstitue (collectivite)</t>
  </si>
  <si>
    <t xml:space="preserve">        ↳ Fonds Brun Lié (Knorr Professional)</t>
  </si>
  <si>
    <t xml:space="preserve">    ↳ Concentré de tomate double</t>
  </si>
  <si>
    <t xml:space="preserve">    ↳ Beurre doux 82% MG plaquette</t>
  </si>
  <si>
    <t xml:space="preserve">    ↳ Farine de blé T55</t>
  </si>
  <si>
    <t>Fiche technique — MATELOTE DE SAUMONETTES</t>
  </si>
  <si>
    <t>MATELOTE DE SAUMONETTES  GRO_CDC_079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</si>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</sst>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8">
        <f>E7*2.6</f>
        <v>13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8">
        <f>E8*2.8</f>
        <v>1.12</v>
      </c>
    </row>
    <row r="9">
      <c r="A9" t="s" s="9">
        <v>20</v>
      </c>
      <c r="B9" t="s">
        <v>21</v>
      </c>
      <c r="C9" t="s">
        <v>22</v>
      </c>
      <c r="D9" s="4">
        <v>15.7</v>
      </c>
      <c r="E9" s="6">
        <f>D9*$B$2</f>
        <v>15.7</v>
      </c>
      <c r="F9" t="s">
        <v>15</v>
      </c>
      <c r="G9" s="8">
        <f>E9*0.003</f>
        <v>0.0471</v>
      </c>
    </row>
    <row r="10">
      <c r="A10" t="s">
        <v>23</v>
      </c>
      <c r="B10" t="s">
        <v>24</v>
      </c>
      <c r="C10" t="s">
        <v>25</v>
      </c>
      <c r="D10" s="4">
        <v>0.35</v>
      </c>
      <c r="E10" s="6">
        <f>D10*$B$2</f>
        <v>0.35</v>
      </c>
      <c r="F10" t="s">
        <v>19</v>
      </c>
      <c r="G10" s="8">
        <f>E10*0.56</f>
        <v>0.196</v>
      </c>
    </row>
    <row r="11">
      <c r="A11" t="s">
        <v>26</v>
      </c>
      <c r="B11" t="s">
        <v>27</v>
      </c>
      <c r="C11" t="s">
        <v>28</v>
      </c>
      <c r="D11" s="4">
        <v>0.15</v>
      </c>
      <c r="E11" s="6">
        <f>D11*$B$2</f>
        <v>0.15</v>
      </c>
      <c r="F11" t="s">
        <v>19</v>
      </c>
      <c r="G11" s="8">
        <f>E11*0</f>
        <v>0</v>
      </c>
    </row>
    <row r="12">
      <c r="A12" t="s">
        <v>29</v>
      </c>
      <c r="B12" t="s">
        <v>30</v>
      </c>
      <c r="C12" t="s">
        <v>28</v>
      </c>
      <c r="D12" s="4">
        <v>0.15</v>
      </c>
      <c r="E12" s="6">
        <f>D12*$B$2</f>
        <v>0.15</v>
      </c>
      <c r="F12" t="s">
        <v>19</v>
      </c>
      <c r="G12" s="8">
        <f>E12*0</f>
        <v>0</v>
      </c>
    </row>
    <row r="13">
      <c r="A13" t="s">
        <v>31</v>
      </c>
      <c r="B13" t="s">
        <v>32</v>
      </c>
      <c r="C13" t="s">
        <v>33</v>
      </c>
      <c r="D13" s="4">
        <v>0.35</v>
      </c>
      <c r="E13" s="6">
        <f>D13*$B$2</f>
        <v>0.35</v>
      </c>
      <c r="F13" t="s">
        <v>19</v>
      </c>
      <c r="G13" s="8">
        <f>E13*5.2</f>
        <v>1.82</v>
      </c>
    </row>
    <row r="14">
      <c r="A14" t="s">
        <v>34</v>
      </c>
      <c r="B14" t="s">
        <v>35</v>
      </c>
      <c r="C14" t="s">
        <v>36</v>
      </c>
      <c r="D14" s="4">
        <v>0.35</v>
      </c>
      <c r="E14" s="6">
        <f>D14*$B$2</f>
        <v>0.35</v>
      </c>
      <c r="F14" t="s">
        <v>37</v>
      </c>
      <c r="G14" s="8">
        <f>E14*4.5</f>
        <v>1.575</v>
      </c>
    </row>
    <row r="15">
      <c r="A15" t="s">
        <v>38</v>
      </c>
      <c r="B15" t="s">
        <v>39</v>
      </c>
      <c r="C15" t="s">
        <v>40</v>
      </c>
      <c r="D15" s="4">
        <v>0.075</v>
      </c>
      <c r="E15" s="6">
        <f>D15*$B$2</f>
        <v>0.075</v>
      </c>
      <c r="F15" t="s">
        <v>19</v>
      </c>
      <c r="G15" s="8">
        <f>E15*9.26</f>
        <v>0.6945</v>
      </c>
    </row>
    <row r="16">
      <c r="A16" t="s">
        <v>41</v>
      </c>
      <c r="B16" t="s">
        <v>42</v>
      </c>
      <c r="C16" t="s">
        <v>43</v>
      </c>
      <c r="D16" s="4">
        <v>10</v>
      </c>
      <c r="E16" s="6">
        <f>D16*$B$2</f>
        <v>10</v>
      </c>
      <c r="F16" t="s">
        <v>19</v>
      </c>
      <c r="G16" s="8">
        <f>E16*10.5</f>
        <v>105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51</v>
      </c>
      <c r="B3">
        <v>2</v>
      </c>
      <c r="C3" t="s">
        <v>53</v>
      </c>
      <c r="D3" t="inlineStr" s="12">
        <is>
          <t>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t>
        </is>
      </c>
      <c r="E3" t="s" s="12"/>
      <c r="F3" t="s">
        <v>54</v>
      </c>
    </row>
    <row r="4">
      <c r="A4" t="s">
        <v>51</v>
      </c>
      <c r="B4">
        <v>3</v>
      </c>
      <c r="C4" t="s">
        <v>55</v>
      </c>
      <c r="D4" t="inlineStr" s="12">
        <is>
          <t>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t>
        </is>
      </c>
      <c r="E4" t="s" s="12"/>
      <c r="F4"/>
    </row>
    <row r="5">
      <c r="A5" t="s">
        <v>51</v>
      </c>
      <c r="B5">
        <v>4</v>
      </c>
      <c r="C5" t="s">
        <v>56</v>
      </c>
      <c r="D5" t="inlineStr" s="12">
        <is>
          <t>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t>
        </is>
      </c>
      <c r="E5" t="s" s="12"/>
      <c r="F5" t="s">
        <v>57</v>
      </c>
    </row>
    <row r="6">
      <c r="A6" t="s">
        <v>51</v>
      </c>
      <c r="B6">
        <v>5</v>
      </c>
      <c r="C6" t="s">
        <v>58</v>
      </c>
      <c r="D6" t="inlineStr" s="12">
        <is>
          <t>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t>
        </is>
      </c>
      <c r="E6" t="s" s="12"/>
      <c r="F6" t="s">
        <v>59</v>
      </c>
    </row>
    <row r="7">
      <c r="A7" t="s">
        <v>51</v>
      </c>
      <c r="B7">
        <v>6</v>
      </c>
      <c r="C7"/>
      <c r="D7" t="inlineStr" s="12">
        <is>
          <t>Faire les toasts - Pendant la cuisson de la matelote,trancher le pain.Ranger les tranches de pain sur des plaques.Toaster au four à + 175 °C.A la sortie du four,au pinceau,enduire de beurre aillé.</t>
        </is>
      </c>
      <c r="E7" t="s" s="12"/>
      <c r="F7"/>
    </row>
    <row r="8">
      <c r="A8" t="s">
        <v>51</v>
      </c>
      <c r="B8">
        <v>7</v>
      </c>
      <c r="C8" t="s">
        <v>60</v>
      </c>
      <c r="D8" t="inlineStr" s="12">
        <is>
          <t>Dresser et servir - Dresser une portion de poisson sur l’assiette,garnir de champignons émincés et napper de sauce.Saupoudrer de persil haché et décoré d’un toast aillé.</t>
        </is>
      </c>
      <c r="E8" t="s" s="12"/>
      <c r="F8"/>
    </row>
    <row r="9">
      <c r="A9" t="s">
        <v>51</v>
      </c>
      <c r="B9">
        <v>8</v>
      </c>
      <c r="C9" t="s">
        <v>61</v>
      </c>
      <c r="D9" t="inlineStr" s="12">
        <is>
          <t>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t>
        </is>
      </c>
      <c r="E9" t="s" s="12"/>
      <c r="F9"/>
    </row>
    <row r="10">
      <c r="A10" t="s">
        <v>62</v>
      </c>
      <c r="B10">
        <v>1</v>
      </c>
      <c r="C10" t="s">
        <v>63</v>
      </c>
      <c r="D10" t="s" s="12">
        <v>64</v>
      </c>
      <c r="E10" t="s" s="12"/>
      <c r="F10"/>
    </row>
    <row r="11">
      <c r="A11" t="s">
        <v>65</v>
      </c>
      <c r="B11">
        <v>1</v>
      </c>
      <c r="C11" t="s">
        <v>63</v>
      </c>
      <c r="D11" t="s" s="12">
        <v>64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51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'Besoins'!$B$2*10</f>
        <v>10</v>
      </c>
      <c r="E3" t="s">
        <v>19</v>
      </c>
    </row>
    <row r="4">
      <c r="A4">
        <v>1</v>
      </c>
      <c r="B4" t="s">
        <v>73</v>
      </c>
      <c r="C4" t="s">
        <v>72</v>
      </c>
      <c r="D4" s="6">
        <f>'Besoins'!$B$2*0.35</f>
        <v>0.35</v>
      </c>
      <c r="E4" t="s">
        <v>19</v>
      </c>
    </row>
    <row r="5">
      <c r="A5">
        <v>1</v>
      </c>
      <c r="B5" t="s">
        <v>74</v>
      </c>
      <c r="C5" t="s">
        <v>72</v>
      </c>
      <c r="D5" s="6">
        <f>'Besoins'!$B$2*0.075</f>
        <v>0.075</v>
      </c>
      <c r="E5" t="s">
        <v>19</v>
      </c>
    </row>
    <row r="6">
      <c r="A6">
        <v>1</v>
      </c>
      <c r="B6" t="s">
        <v>75</v>
      </c>
      <c r="C6" t="s">
        <v>70</v>
      </c>
      <c r="D6" s="6">
        <f>'Besoins'!$B$2*10</f>
        <v>10</v>
      </c>
      <c r="E6" t="s">
        <v>15</v>
      </c>
    </row>
    <row r="7">
      <c r="A7">
        <v>2</v>
      </c>
      <c r="B7" t="s">
        <v>76</v>
      </c>
      <c r="C7" t="s">
        <v>72</v>
      </c>
      <c r="D7" s="6">
        <f>'Besoins'!$B$2*9.85</f>
        <v>9.85</v>
      </c>
      <c r="E7" t="s">
        <v>15</v>
      </c>
    </row>
    <row r="8">
      <c r="A8">
        <v>2</v>
      </c>
      <c r="B8" t="s">
        <v>77</v>
      </c>
      <c r="C8" t="s">
        <v>72</v>
      </c>
      <c r="D8" s="6">
        <f>'Besoins'!$B$2*0.15</f>
        <v>0.15</v>
      </c>
      <c r="E8" t="s">
        <v>19</v>
      </c>
    </row>
    <row r="9">
      <c r="A9">
        <v>1</v>
      </c>
      <c r="B9" t="s">
        <v>78</v>
      </c>
      <c r="C9" t="s">
        <v>72</v>
      </c>
      <c r="D9" s="6">
        <f>'Besoins'!$B$2*5</f>
        <v>5</v>
      </c>
      <c r="E9" t="s">
        <v>15</v>
      </c>
    </row>
    <row r="10">
      <c r="A10">
        <v>1</v>
      </c>
      <c r="B10" t="s">
        <v>79</v>
      </c>
      <c r="C10" t="s">
        <v>70</v>
      </c>
      <c r="D10" s="6">
        <f>'Besoins'!$B$2*6</f>
        <v>6</v>
      </c>
      <c r="E10" t="s">
        <v>15</v>
      </c>
    </row>
    <row r="11">
      <c r="A11">
        <v>2</v>
      </c>
      <c r="B11" t="s">
        <v>76</v>
      </c>
      <c r="C11" t="s">
        <v>72</v>
      </c>
      <c r="D11" s="6">
        <f>'Besoins'!$B$2*5.85</f>
        <v>5.85</v>
      </c>
      <c r="E11" t="s">
        <v>15</v>
      </c>
    </row>
    <row r="12">
      <c r="A12">
        <v>2</v>
      </c>
      <c r="B12" t="s">
        <v>80</v>
      </c>
      <c r="C12" t="s">
        <v>72</v>
      </c>
      <c r="D12" s="6">
        <f>'Besoins'!$B$2*0.15</f>
        <v>0.15</v>
      </c>
      <c r="E12" t="s">
        <v>19</v>
      </c>
    </row>
    <row r="13">
      <c r="A13">
        <v>1</v>
      </c>
      <c r="B13" t="s">
        <v>81</v>
      </c>
      <c r="C13" t="s">
        <v>72</v>
      </c>
      <c r="D13" s="6">
        <f>'Besoins'!$B$2*0.4</f>
        <v>0.4</v>
      </c>
      <c r="E13" t="s">
        <v>19</v>
      </c>
    </row>
    <row r="14">
      <c r="A14">
        <v>1</v>
      </c>
      <c r="B14" t="s">
        <v>82</v>
      </c>
      <c r="C14" t="s">
        <v>72</v>
      </c>
      <c r="D14" s="6">
        <f>'Besoins'!$B$2*0.35</f>
        <v>0.35</v>
      </c>
      <c r="E14" t="s">
        <v>19</v>
      </c>
    </row>
    <row r="15">
      <c r="A15">
        <v>1</v>
      </c>
      <c r="B15" t="s">
        <v>83</v>
      </c>
      <c r="C15" t="s">
        <v>72</v>
      </c>
      <c r="D15" s="6">
        <f>'Besoins'!$B$2*0.35</f>
        <v>0.35</v>
      </c>
      <c r="E1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"GRO_CDC_079 · GRO.POISSONS · référence : "&amp;Besoins!B3&amp;" "&amp;Besoins!C3&amp;" · multiplicateur réglable sur la feuille ""Besoins"""</f>
        <v>GRO_CDC_079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87</v>
      </c>
      <c r="B6" t="str" s="12">
        <f>"[PRÉPARER] "&amp;Procedure!D3</f>
        <v>[PRÉPARER] 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v>
      </c>
      <c r="C6"/>
      <c r="D6"/>
    </row>
    <row r="7">
      <c r="A7" t="s" s="15">
        <v>88</v>
      </c>
      <c r="B7" t="str" s="12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v>
      </c>
      <c r="C7"/>
      <c r="D7"/>
    </row>
    <row r="8">
      <c r="A8" t="s" s="15">
        <v>89</v>
      </c>
      <c r="B8" t="str" s="12">
        <f>"[RÉALISER] "&amp;Procedure!D5</f>
        <v>[RÉALISER] 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v>
      </c>
      <c r="C8"/>
      <c r="D8"/>
    </row>
    <row r="9">
      <c r="A9" t="s" s="15">
        <v>90</v>
      </c>
      <c r="B9" t="str" s="12">
        <f>"[MARQUER] "&amp;Procedure!D6</f>
        <v>[MARQUER] 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v>
      </c>
      <c r="C9"/>
      <c r="D9"/>
    </row>
    <row r="10">
      <c r="A10" t="s" s="15">
        <v>91</v>
      </c>
      <c r="B10" t="str" s="12">
        <f>Procedure!D7</f>
        <v>Faire les toasts - Pendant la cuisson de la matelote,trancher le pain.Ranger les tranches de pain sur des plaques.Toaster au four à + 175 °C.A la sortie du four,au pinceau,enduire de beurre aillé.</v>
      </c>
      <c r="C10"/>
      <c r="D10"/>
    </row>
    <row r="11">
      <c r="A11" t="s" s="15">
        <v>92</v>
      </c>
      <c r="B11" t="str" s="12">
        <f>"[DRESSER] "&amp;Procedure!D8</f>
        <v>[DRESSER] Dresser et servir - Dresser une portion de poisson sur l’assiette,garnir de champignons émincés et napper de sauce.Saupoudrer de persil haché et décoré d’un toast aillé.</v>
      </c>
      <c r="C11"/>
      <c r="D11"/>
    </row>
    <row r="12">
      <c r="A12" t="s" s="15">
        <v>93</v>
      </c>
      <c r="B12" t="str" s="12">
        <f>"[INCORPORER] "&amp;Procedure!D9</f>
        <v>[INCORPORER] 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v>
      </c>
      <c r="C12"/>
      <c r="D12"/>
    </row>
    <row r="13">
      <c r="A13"/>
      <c r="B13"/>
      <c r="C13"/>
      <c r="D13"/>
    </row>
    <row r="14">
      <c r="A14" t="s" s="14">
        <v>94</v>
      </c>
      <c r="B14"/>
      <c r="C14"/>
      <c r="D14"/>
    </row>
    <row r="15">
      <c r="A15" t="s" s="15">
        <v>86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4">
        <v>95</v>
      </c>
      <c r="B17"/>
      <c r="C17"/>
      <c r="D17"/>
    </row>
    <row r="18">
      <c r="A18" t="s" s="15">
        <v>86</v>
      </c>
      <c r="B18" t="str" s="12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6">
        <v>96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2026-08-01T01:37:26Z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2026-08-01T01:37:26Z</dcterms:modified>
  <cp:revision>1</cp:revision>
</cp:coreProperties>
</file>