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<sst xmlns="http://schemas.openxmlformats.org/spreadsheetml/2006/main" count="124" uniqueCount="124">
  <si>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</si>
  <si>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</si>
  <si>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MATELOTE DE SAUMONETTES</t>
  </si>
  <si>
    <t>Code</t>
  </si>
  <si>
    <t>GRO_CDC_079</t>
  </si>
  <si>
    <t>Classe</t>
  </si>
  <si>
    <t>Poissons collectivité (GRO.POISSONS)</t>
  </si>
  <si>
    <t>Statut</t>
  </si>
  <si>
    <t>publie</t>
  </si>
  <si>
    <t>Verrouillée</t>
  </si>
  <si>
    <t>Oui — Corpus CDC (Cuisine de Collectivité) — verrouillage final Chapitre 5 (audit complet). Re-verrouillé après correction 12.b (migration 316).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</si>
  <si>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</si>
  <si>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</si>
  <si>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</si>
  <si>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</si>
  <si>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</si>
  <si>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</si>
  <si>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</si>
  <si>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</si>
  <si>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</si>
  <si>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</si>
  <si>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</si>
  <si>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</si>
  <si>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</si>
  <si>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</si>
  <si>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</si>
  <si>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</si>
  <si>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</si>
  <si>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</si>
  <si>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</si>
  <si>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</si>
  <si>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</si>
  <si>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VIN-ROUGE-CUI</t>
  </si>
  <si>
    <t>Vin rouge de cuisson (table)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</si>
  <si>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</si>
  <si>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</si>
  <si>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</si>
  <si>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</si>
  <si>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</si>
  <si>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</si>
  <si>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</si>
  <si>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</si>
  <si>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</si>
  <si>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RNME101431</t>
  </si>
  <si>
    <t>Champignons hôtel pieds morceaux boîte 5/1</t>
  </si>
  <si>
    <t>Conserves légumes et poissons</t>
  </si>
  <si>
    <t>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</si>
  <si>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</si>
  <si>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</si>
  <si>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</si>
  <si>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</si>
  <si>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</si>
  <si>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</si>
  <si>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KNORR-FUMET-POIS</t>
  </si>
  <si>
    <t>Fumet de Poisson déshydraté (Knorr Professional)</t>
  </si>
  <si>
    <t>BEU-DOUX</t>
  </si>
  <si>
    <t>Beurre doux 82% MG plaquette</t>
  </si>
  <si>
    <t>Beurres et margarines</t>
  </si>
  <si>
    <t>PAIN-BAGUETTE-CR</t>
  </si>
  <si>
    <t>Baguette tradition crue précuite</t>
  </si>
  <si>
    <t>Pains et bases précuits</t>
  </si>
  <si>
    <t>RNMS00812</t>
  </si>
  <si>
    <t>Ail haché IQF</t>
  </si>
  <si>
    <t>Légumes surgelés</t>
  </si>
  <si>
    <t>RNMS00811</t>
  </si>
  <si>
    <t>Persil haché IQF</t>
  </si>
  <si>
    <t>RNMS00461</t>
  </si>
  <si>
    <t>Saumonette pelée VDK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</si>
  <si>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</si>
  <si>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</si>
  <si>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</si>
  <si>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</si>
  <si>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</si>
  <si>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</si>
  <si>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</si>
  <si>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</si>
  <si>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Saumonette pelée VDK</t>
  </si>
  <si>
    <t>matiere</t>
  </si>
  <si>
    <t xml:space="preserve">    ↳ Persil haché IQF</t>
  </si>
  <si>
    <t xml:space="preserve">    ↳ Ail haché IQF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</si>
  <si>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</si>
  <si>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</si>
  <si>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</si>
  <si>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</si>
  <si>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rouge de cuisson (table)</t>
  </si>
  <si>
    <t xml:space="preserve">    ↳ Fond brun de veau reconstitue (collectivite)</t>
  </si>
  <si>
    <t xml:space="preserve">        ↳ Fonds Brun Lié (Knorr Professional)</t>
  </si>
  <si>
    <t xml:space="preserve">    ↳ Concentré de tomate double</t>
  </si>
  <si>
    <t xml:space="preserve">    ↳ Beurre doux 82% MG plaquette</t>
  </si>
  <si>
    <t xml:space="preserve">    ↳ Farine de blé T55</t>
  </si>
  <si>
    <t xml:space="preserve">    ↳ Champignons hôtel pieds morceaux boîte 5/1</t>
  </si>
  <si>
    <t xml:space="preserve">    ↳ Baguette tradition crue précuite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</si>
  <si>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</si>
  <si>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</si>
  <si>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</si>
  <si>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</si>
  <si>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</si>
  <si>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</si>
  <si>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</si>
  <si>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</si>
  <si>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80 min (prepa)</t>
  </si>
  <si>
    <t>ÉTUVER</t>
  </si>
  <si>
    <t>RÉALISER</t>
  </si>
  <si>
    <t>5 min (cuisson)</t>
  </si>
  <si>
    <t>MARQUER</t>
  </si>
  <si>
    <t>125 min (repos)</t>
  </si>
  <si>
    <t>DRESSER</t>
  </si>
  <si>
    <t>INCORPORER</t>
  </si>
  <si>
    <t>Fumet de poisson reconstitue (collectivite)</t>
  </si>
  <si>
    <t>DISSOUDRE</t>
  </si>
  <si>
    <t>Délayer la poudre dans l'eau froide en fouettant, puis porter à ébullition en remuant régulièrement.</t>
  </si>
  <si>
    <t>Fond brun de veau reconstitue (collectivite)</t>
  </si>
  <si>
    <t>Fiche technique — MATELOTE DE SAUMONETTES</t>
  </si>
  <si>
    <t>MATELOTE DE SAUMONETTES  GRO_CDC_079</t>
  </si>
  <si>
    <t>1.</t>
  </si>
  <si>
    <t>2.</t>
  </si>
  <si>
    <t>3.</t>
  </si>
  <si>
    <t>4.</t>
  </si>
  <si>
    <t>5.</t>
  </si>
  <si>
    <t>6.</t>
  </si>
  <si>
    <t>7.</t>
  </si>
  <si>
    <t>8.</t>
  </si>
  <si>
    <t>↳ Fumet de poisson reconstitue (collectivite)  GRO-FUMET-POISS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</si>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</sst>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237.0621</v>
      </c>
    </row>
    <row r="12">
      <c r="A12" t="s" s="3">
        <v>17</v>
      </c>
      <c r="B12" s="4">
        <v>2.370621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237.0621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5</v>
      </c>
      <c r="E7" s="11">
        <f>D7*$B$2</f>
        <v>5</v>
      </c>
      <c r="F7" t="s">
        <v>35</v>
      </c>
      <c r="G7" s="4">
        <f>E7*2.6</f>
        <v>13</v>
      </c>
    </row>
    <row r="8">
      <c r="A8" t="s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39</v>
      </c>
      <c r="G8" s="4">
        <f>E8*2.8</f>
        <v>1.12</v>
      </c>
    </row>
    <row r="9">
      <c r="A9" t="s" s="12">
        <v>40</v>
      </c>
      <c r="B9" t="s">
        <v>41</v>
      </c>
      <c r="C9" t="s">
        <v>42</v>
      </c>
      <c r="D9" s="9">
        <v>15.7</v>
      </c>
      <c r="E9" s="11">
        <f>D9*$B$2</f>
        <v>15.7</v>
      </c>
      <c r="F9" t="s">
        <v>35</v>
      </c>
      <c r="G9" s="4">
        <f>E9*0.003</f>
        <v>0.0471</v>
      </c>
    </row>
    <row r="10">
      <c r="A10" t="s">
        <v>43</v>
      </c>
      <c r="B10" t="s">
        <v>44</v>
      </c>
      <c r="C10" t="s">
        <v>45</v>
      </c>
      <c r="D10" s="9">
        <v>3</v>
      </c>
      <c r="E10" s="11">
        <f>D10*$B$2</f>
        <v>3</v>
      </c>
      <c r="F10" t="s">
        <v>46</v>
      </c>
      <c r="G10" s="4">
        <f>E10*16.12</f>
        <v>48.36</v>
      </c>
    </row>
    <row r="11">
      <c r="A11" t="s">
        <v>47</v>
      </c>
      <c r="B11" t="s">
        <v>48</v>
      </c>
      <c r="C11" t="s">
        <v>49</v>
      </c>
      <c r="D11" s="9">
        <v>0.35</v>
      </c>
      <c r="E11" s="11">
        <f>D11*$B$2</f>
        <v>0.35</v>
      </c>
      <c r="F11" t="s">
        <v>39</v>
      </c>
      <c r="G11" s="4">
        <f>E11*0.56</f>
        <v>0.196</v>
      </c>
    </row>
    <row r="12">
      <c r="A12" t="s">
        <v>50</v>
      </c>
      <c r="B12" t="s">
        <v>51</v>
      </c>
      <c r="C12" t="s">
        <v>52</v>
      </c>
      <c r="D12" s="9">
        <v>0.15</v>
      </c>
      <c r="E12" s="11">
        <f>D12*$B$2</f>
        <v>0.15</v>
      </c>
      <c r="F12" t="s">
        <v>39</v>
      </c>
      <c r="G12" s="4">
        <f>E12*0</f>
        <v>0</v>
      </c>
    </row>
    <row r="13">
      <c r="A13" t="s">
        <v>53</v>
      </c>
      <c r="B13" t="s">
        <v>54</v>
      </c>
      <c r="C13" t="s">
        <v>52</v>
      </c>
      <c r="D13" s="9">
        <v>0.15</v>
      </c>
      <c r="E13" s="11">
        <f>D13*$B$2</f>
        <v>0.15</v>
      </c>
      <c r="F13" t="s">
        <v>39</v>
      </c>
      <c r="G13" s="4">
        <f>E13*0</f>
        <v>0</v>
      </c>
    </row>
    <row r="14">
      <c r="A14" t="s">
        <v>55</v>
      </c>
      <c r="B14" t="s">
        <v>56</v>
      </c>
      <c r="C14" t="s">
        <v>57</v>
      </c>
      <c r="D14" s="9">
        <v>0.35</v>
      </c>
      <c r="E14" s="11">
        <f>D14*$B$2</f>
        <v>0.35</v>
      </c>
      <c r="F14" t="s">
        <v>39</v>
      </c>
      <c r="G14" s="4">
        <f>E14*5.2</f>
        <v>1.82</v>
      </c>
    </row>
    <row r="15">
      <c r="A15" t="s">
        <v>58</v>
      </c>
      <c r="B15" t="s">
        <v>59</v>
      </c>
      <c r="C15" t="s">
        <v>60</v>
      </c>
      <c r="D15" s="9">
        <v>3</v>
      </c>
      <c r="E15" s="11">
        <f>D15*$B$2</f>
        <v>3</v>
      </c>
      <c r="F15" t="s">
        <v>25</v>
      </c>
      <c r="G15" s="4">
        <f>E15*0.45</f>
        <v>1.35</v>
      </c>
    </row>
    <row r="16">
      <c r="A16" t="s">
        <v>61</v>
      </c>
      <c r="B16" t="s">
        <v>62</v>
      </c>
      <c r="C16" t="s">
        <v>63</v>
      </c>
      <c r="D16" s="9">
        <v>0.075</v>
      </c>
      <c r="E16" s="11">
        <f>D16*$B$2</f>
        <v>0.075</v>
      </c>
      <c r="F16" t="s">
        <v>39</v>
      </c>
      <c r="G16" s="4">
        <f>E16*9.26</f>
        <v>0.6945</v>
      </c>
    </row>
    <row r="17">
      <c r="A17" t="s">
        <v>64</v>
      </c>
      <c r="B17" t="s">
        <v>65</v>
      </c>
      <c r="C17" t="s">
        <v>63</v>
      </c>
      <c r="D17" s="9">
        <v>0.35</v>
      </c>
      <c r="E17" s="11">
        <f>D17*$B$2</f>
        <v>0.35</v>
      </c>
      <c r="F17" t="s">
        <v>39</v>
      </c>
      <c r="G17" s="4">
        <f>E17*7.07</f>
        <v>2.4745</v>
      </c>
    </row>
    <row r="18">
      <c r="A18" t="s">
        <v>66</v>
      </c>
      <c r="B18" t="s">
        <v>67</v>
      </c>
      <c r="C18" t="s">
        <v>68</v>
      </c>
      <c r="D18" s="9">
        <v>16</v>
      </c>
      <c r="E18" s="11">
        <f>D18*$B$2</f>
        <v>16</v>
      </c>
      <c r="F18" t="s">
        <v>39</v>
      </c>
      <c r="G18" s="4">
        <f>E18*10.5</f>
        <v>168</v>
      </c>
    </row>
    <row r="19">
      <c r="A19"/>
      <c r="B19"/>
      <c r="C19"/>
      <c r="D19"/>
      <c r="E19"/>
      <c r="F19" t="s" s="3">
        <v>69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100</v>
      </c>
      <c r="E2" t="s">
        <v>25</v>
      </c>
      <c r="F2" t="s">
        <v>75</v>
      </c>
    </row>
    <row r="3">
      <c r="A3">
        <v>1</v>
      </c>
      <c r="B3" t="s">
        <v>76</v>
      </c>
      <c r="C3" t="s">
        <v>77</v>
      </c>
      <c r="D3" s="11">
        <v>16</v>
      </c>
      <c r="E3" t="s">
        <v>39</v>
      </c>
      <c r="F3" t="s">
        <v>68</v>
      </c>
    </row>
    <row r="4">
      <c r="A4">
        <v>1</v>
      </c>
      <c r="B4" t="s">
        <v>78</v>
      </c>
      <c r="C4" t="s">
        <v>77</v>
      </c>
      <c r="D4" s="11">
        <v>0.35</v>
      </c>
      <c r="E4" t="s">
        <v>39</v>
      </c>
      <c r="F4" t="s">
        <v>63</v>
      </c>
    </row>
    <row r="5">
      <c r="A5">
        <v>1</v>
      </c>
      <c r="B5" t="s">
        <v>79</v>
      </c>
      <c r="C5" t="s">
        <v>77</v>
      </c>
      <c r="D5" s="11">
        <v>0.075</v>
      </c>
      <c r="E5" t="s">
        <v>39</v>
      </c>
      <c r="F5" t="s">
        <v>63</v>
      </c>
    </row>
    <row r="6">
      <c r="A6">
        <v>1</v>
      </c>
      <c r="B6" t="s">
        <v>80</v>
      </c>
      <c r="C6" t="s">
        <v>74</v>
      </c>
      <c r="D6" s="11">
        <v>10</v>
      </c>
      <c r="E6" t="s">
        <v>35</v>
      </c>
      <c r="F6" t="s">
        <v>81</v>
      </c>
    </row>
    <row r="7">
      <c r="A7">
        <v>2</v>
      </c>
      <c r="B7" t="s">
        <v>82</v>
      </c>
      <c r="C7" t="s">
        <v>77</v>
      </c>
      <c r="D7" s="11">
        <v>9.85</v>
      </c>
      <c r="E7" t="s">
        <v>35</v>
      </c>
      <c r="F7" t="s">
        <v>42</v>
      </c>
    </row>
    <row r="8">
      <c r="A8">
        <v>2</v>
      </c>
      <c r="B8" t="s">
        <v>83</v>
      </c>
      <c r="C8" t="s">
        <v>77</v>
      </c>
      <c r="D8" s="11">
        <v>0.15</v>
      </c>
      <c r="E8" t="s">
        <v>39</v>
      </c>
      <c r="F8" t="s">
        <v>52</v>
      </c>
    </row>
    <row r="9">
      <c r="A9">
        <v>1</v>
      </c>
      <c r="B9" t="s">
        <v>84</v>
      </c>
      <c r="C9" t="s">
        <v>77</v>
      </c>
      <c r="D9" s="11">
        <v>5</v>
      </c>
      <c r="E9" t="s">
        <v>35</v>
      </c>
      <c r="F9" t="s">
        <v>34</v>
      </c>
    </row>
    <row r="10">
      <c r="A10">
        <v>1</v>
      </c>
      <c r="B10" t="s">
        <v>85</v>
      </c>
      <c r="C10" t="s">
        <v>74</v>
      </c>
      <c r="D10" s="11">
        <v>6</v>
      </c>
      <c r="E10" t="s">
        <v>35</v>
      </c>
      <c r="F10" t="s">
        <v>81</v>
      </c>
    </row>
    <row r="11">
      <c r="A11">
        <v>2</v>
      </c>
      <c r="B11" t="s">
        <v>82</v>
      </c>
      <c r="C11" t="s">
        <v>77</v>
      </c>
      <c r="D11" s="11">
        <v>5.85</v>
      </c>
      <c r="E11" t="s">
        <v>35</v>
      </c>
      <c r="F11" t="s">
        <v>42</v>
      </c>
    </row>
    <row r="12">
      <c r="A12">
        <v>2</v>
      </c>
      <c r="B12" t="s">
        <v>86</v>
      </c>
      <c r="C12" t="s">
        <v>77</v>
      </c>
      <c r="D12" s="11">
        <v>0.15</v>
      </c>
      <c r="E12" t="s">
        <v>39</v>
      </c>
      <c r="F12" t="s">
        <v>52</v>
      </c>
    </row>
    <row r="13">
      <c r="A13">
        <v>1</v>
      </c>
      <c r="B13" t="s">
        <v>87</v>
      </c>
      <c r="C13" t="s">
        <v>77</v>
      </c>
      <c r="D13" s="11">
        <v>0.4</v>
      </c>
      <c r="E13" t="s">
        <v>39</v>
      </c>
      <c r="F13" t="s">
        <v>38</v>
      </c>
    </row>
    <row r="14">
      <c r="A14">
        <v>1</v>
      </c>
      <c r="B14" t="s">
        <v>88</v>
      </c>
      <c r="C14" t="s">
        <v>77</v>
      </c>
      <c r="D14" s="11">
        <v>0.35</v>
      </c>
      <c r="E14" t="s">
        <v>39</v>
      </c>
      <c r="F14" t="s">
        <v>57</v>
      </c>
    </row>
    <row r="15">
      <c r="A15">
        <v>1</v>
      </c>
      <c r="B15" t="s">
        <v>89</v>
      </c>
      <c r="C15" t="s">
        <v>77</v>
      </c>
      <c r="D15" s="11">
        <v>0.35</v>
      </c>
      <c r="E15" t="s">
        <v>39</v>
      </c>
      <c r="F15" t="s">
        <v>49</v>
      </c>
    </row>
    <row r="16">
      <c r="A16">
        <v>1</v>
      </c>
      <c r="B16" t="s">
        <v>90</v>
      </c>
      <c r="C16" t="s">
        <v>77</v>
      </c>
      <c r="D16" s="11">
        <v>3</v>
      </c>
      <c r="E16" t="s">
        <v>46</v>
      </c>
      <c r="F16" t="s">
        <v>45</v>
      </c>
    </row>
    <row r="17">
      <c r="A17">
        <v>1</v>
      </c>
      <c r="B17" t="s">
        <v>91</v>
      </c>
      <c r="C17" t="s">
        <v>77</v>
      </c>
      <c r="D17" s="11">
        <v>3</v>
      </c>
      <c r="E17" t="s">
        <v>25</v>
      </c>
      <c r="F17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 t="s">
        <v>98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99</v>
      </c>
      <c r="D3" t="inlineStr" s="14">
        <is>
          <t>Préparations préliminaires - La veille décongeler la saumonette,suivant la procédure. - Habiller et tronçonner en portions la saumonette.Dégorger les tronçons dans de l’eau vinaigrée. - Laver et égoutter le poisson.Réserver dans un bac GN 2/1 H 200 en polycarbonate, muni d’une grille égouttoir.Couvrir et réserver au froid. - Déconditionner les boîtes de champignons suivant la procédure.Égoutter les champignons et récupérer le jus des champignons dans une calotte.Réserver au froid. - Laver,désinfecter et hacher au cutter le persil.Réserver au froid. - Dans une calotte,faire fondre 200 g de beurre.Ajouter 75 g d’ail haché finement. Réserver.</t>
        </is>
      </c>
      <c r="E3" t="s" s="14"/>
      <c r="F3" t="s">
        <v>100</v>
      </c>
    </row>
    <row r="4">
      <c r="A4" t="s">
        <v>2</v>
      </c>
      <c r="B4">
        <v>3</v>
      </c>
      <c r="C4" t="s">
        <v>101</v>
      </c>
      <c r="D4" t="inlineStr" s="14">
        <is>
          <t>Confectionner le roux - Dans un rondeau,faire fondre le beurre.Ajouter la farine.Mélanger au fouet. - Laisser cuire sans coloration.Au terme de la cuisson,le roux blanchit et devient mousseux. - Laisser refroidir le roux dans le rondeau qui servira ultérieurement à la confection de la sauce.</t>
        </is>
      </c>
      <c r="E4" t="s" s="14"/>
      <c r="F4"/>
    </row>
    <row r="5">
      <c r="A5" t="s">
        <v>2</v>
      </c>
      <c r="B5">
        <v>4</v>
      </c>
      <c r="C5" t="s">
        <v>102</v>
      </c>
      <c r="D5" t="inlineStr" s="14">
        <is>
          <t>Confectionner la sauce - Réaliser 6 litres de fond brun de veau lié,à partir de fond déshydraté,en se reportant aux recommandations du fabricant.Ajouter la tomate concentrée au fond brun de veau lié. - Dans une russe,porter à ébullition le vin rouge et le faire flamber. - Dans un rondeau,confectionner 10 litres de fumet de poisson,à partir de fond déshydraté,en utilisant le vin rouge et le jus des champignons pour sa réalisation. - Verser le fumet de poisson sur le roux. Mélanger au fouet. Porter à ébullition. Dépouiller la surface du velouté.Réduire la source de chaleur et laisser cuire à feu doux 5 minutes. - Ajouter le fond brun tomaté au fumet.Monter et émulsionner la sauce au mixeur pour la rendre onctueuse.</t>
        </is>
      </c>
      <c r="E5" t="s" s="14"/>
      <c r="F5" t="s">
        <v>103</v>
      </c>
    </row>
    <row r="6">
      <c r="A6" t="s">
        <v>2</v>
      </c>
      <c r="B6">
        <v>5</v>
      </c>
      <c r="C6" t="s">
        <v>104</v>
      </c>
      <c r="D6" t="inlineStr" s="14">
        <is>
          <t>Marquer la cuisson de la matelote - Préchauffer le four sur la position mixte à + 170 °C. - Ranger 20 morceaux de saumonette dans chacun des 5 bacs GN 1/1 H 65. - Répartir les champignons émincés sur le poisson. - Ajouter 3 litres de sauce dans chaque bac.Agiter les bacs d’un mouvement circuS laire pour lier l’ensemble des éléments. - Poser la sonde de cuisson dans un tronçon de saumonette.Couvrir les bacs. - Étager les bacs sur l’échelle de cuisson.Enfourner,cuire.Atteindre + 63 °C au cœur du poisson. - Respecter la procédure de fin de cuisson. - Stocker en armoire chaude et maintenir à + 63 °C en attente de consommation.</t>
        </is>
      </c>
      <c r="E6" t="s" s="14"/>
      <c r="F6" t="s">
        <v>105</v>
      </c>
    </row>
    <row r="7">
      <c r="A7" t="s">
        <v>2</v>
      </c>
      <c r="B7">
        <v>6</v>
      </c>
      <c r="C7"/>
      <c r="D7" t="inlineStr" s="14">
        <is>
          <t>Faire les toasts - Pendant la cuisson de la matelote,trancher le pain.Ranger les tranches de pain sur des plaques.Toaster au four à + 175 °C.A la sortie du four,au pinceau,enduire de beurre aillé.</t>
        </is>
      </c>
      <c r="E7" t="s" s="14"/>
      <c r="F7"/>
    </row>
    <row r="8">
      <c r="A8" t="s">
        <v>2</v>
      </c>
      <c r="B8">
        <v>7</v>
      </c>
      <c r="C8" t="s">
        <v>106</v>
      </c>
      <c r="D8" t="inlineStr" s="14">
        <is>
          <t>Dresser et servir - Dresser une portion de poisson sur l’assiette,garnir de champignons émincés et napper de sauce.Saupoudrer de persil haché et décoré d’un toast aillé.</t>
        </is>
      </c>
      <c r="E8" t="s" s="14"/>
      <c r="F8"/>
    </row>
    <row r="9">
      <c r="A9" t="s">
        <v>2</v>
      </c>
      <c r="B9">
        <v>8</v>
      </c>
      <c r="C9" t="s">
        <v>107</v>
      </c>
      <c r="D9" t="inlineStr" s="14">
        <is>
          <t>Suggestions - On peut ajouter 1 litre de crème fraîche à la sauce ou 1 kg de purée de carotte. Mixer. - Pour une matelote bourguignonne,ajouter 2,5 kg de petits lardons de poitrine fraîche «blanchis» au four vapeur et 3 kg d’oignons grelots braisés à brun (voir la recette).</t>
        </is>
      </c>
      <c r="E9" t="s" s="14"/>
      <c r="F9"/>
    </row>
    <row r="10">
      <c r="A10" t="s">
        <v>108</v>
      </c>
      <c r="B10">
        <v>1</v>
      </c>
      <c r="C10" t="s">
        <v>109</v>
      </c>
      <c r="D10" t="s" s="14">
        <v>110</v>
      </c>
      <c r="E10" t="s" s="14"/>
      <c r="F10"/>
    </row>
    <row r="11">
      <c r="A11" t="s">
        <v>111</v>
      </c>
      <c r="B11">
        <v>1</v>
      </c>
      <c r="C11" t="s">
        <v>109</v>
      </c>
      <c r="D11" t="s" s="14">
        <v>110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</cols>
  <sheetData>
    <row r="1" customHeight="1" ht="24">
      <c r="A1" t="s" s="7">
        <v>112</v>
      </c>
      <c r="B1"/>
      <c r="C1"/>
      <c r="D1"/>
    </row>
    <row r="2">
      <c r="A2" t="str" s="15">
        <f>"GRO_CDC_079 · GRO.POISSONS · référence : "&amp;Besoins!B3&amp;" "&amp;Besoins!C3&amp;" · multiplicateur réglable sur la feuille ""Besoins"""</f>
        <v>GRO_CDC_079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115</v>
      </c>
      <c r="B6" t="str" s="14">
        <f>"[PRÉPARER] "&amp;Procedure!D3</f>
        <v>[PRÉPARER] Préparations préliminaires - La veille décongeler la saumonette,suivant la procédure. - Habiller et tronçonner en portions la saumonette.Dégorger les tronçons dans de l’eau vinaigrée. - Laver et égoutter le poisson.Réserver dans un bac GN 2/1 H 200 en polycarbonate, muni d’une grille égouttoir.Couvrir et réserver au froid. - Déconditionner les boîtes de champignons suivant la procédure.Égoutter les champignons et récupérer le jus des champignons dans une calotte.Réserver au froid. - Laver,désinfecter et hacher au cutter le persil.Réserver au froid. - Dans une calotte,faire fondre 200 g de beurre.Ajouter 75 g d’ail haché finement. Réserver.</v>
      </c>
      <c r="C6"/>
      <c r="D6"/>
    </row>
    <row r="7">
      <c r="A7" t="s" s="17">
        <v>116</v>
      </c>
      <c r="B7" t="str" s="14">
        <f>"[ÉTUVER] "&amp;Procedure!D4</f>
        <v>[ÉTUVER] Confectionner le roux - Dans un rondeau,faire fondre le beurre.Ajouter la farine.Mélanger au fouet. - Laisser cuire sans coloration.Au terme de la cuisson,le roux blanchit et devient mousseux. - Laisser refroidir le roux dans le rondeau qui servira ultérieurement à la confection de la sauce.</v>
      </c>
      <c r="C7"/>
      <c r="D7"/>
    </row>
    <row r="8">
      <c r="A8" t="s" s="17">
        <v>117</v>
      </c>
      <c r="B8" t="str" s="14">
        <f>"[RÉALISER] "&amp;Procedure!D5</f>
        <v>[RÉALISER] Confectionner la sauce - Réaliser 6 litres de fond brun de veau lié,à partir de fond déshydraté,en se reportant aux recommandations du fabricant.Ajouter la tomate concentrée au fond brun de veau lié. - Dans une russe,porter à ébullition le vin rouge et le faire flamber. - Dans un rondeau,confectionner 10 litres de fumet de poisson,à partir de fond déshydraté,en utilisant le vin rouge et le jus des champignons pour sa réalisation. - Verser le fumet de poisson sur le roux. Mélanger au fouet. Porter à ébullition. Dépouiller la surface du velouté.Réduire la source de chaleur et laisser cuire à feu doux 5 minutes. - Ajouter le fond brun tomaté au fumet.Monter et émulsionner la sauce au mixeur pour la rendre onctueuse.</v>
      </c>
      <c r="C8"/>
      <c r="D8"/>
    </row>
    <row r="9">
      <c r="A9" t="s" s="17">
        <v>118</v>
      </c>
      <c r="B9" t="str" s="14">
        <f>"[MARQUER] "&amp;Procedure!D6</f>
        <v>[MARQUER] Marquer la cuisson de la matelote - Préchauffer le four sur la position mixte à + 170 °C. - Ranger 20 morceaux de saumonette dans chacun des 5 bacs GN 1/1 H 65. - Répartir les champignons émincés sur le poisson. - Ajouter 3 litres de sauce dans chaque bac.Agiter les bacs d’un mouvement circuS laire pour lier l’ensemble des éléments. - Poser la sonde de cuisson dans un tronçon de saumonette.Couvrir les bacs. - Étager les bacs sur l’échelle de cuisson.Enfourner,cuire.Atteindre + 63 °C au cœur du poisson. - Respecter la procédure de fin de cuisson. - Stocker en armoire chaude et maintenir à + 63 °C en attente de consommation.</v>
      </c>
      <c r="C9"/>
      <c r="D9"/>
    </row>
    <row r="10">
      <c r="A10" t="s" s="17">
        <v>119</v>
      </c>
      <c r="B10" t="str" s="14">
        <f>Procedure!D7</f>
        <v>Faire les toasts - Pendant la cuisson de la matelote,trancher le pain.Ranger les tranches de pain sur des plaques.Toaster au four à + 175 °C.A la sortie du four,au pinceau,enduire de beurre aillé.</v>
      </c>
      <c r="C10"/>
      <c r="D10"/>
    </row>
    <row r="11">
      <c r="A11" t="s" s="17">
        <v>120</v>
      </c>
      <c r="B11" t="str" s="14">
        <f>"[DRESSER] "&amp;Procedure!D8</f>
        <v>[DRESSER] Dresser et servir - Dresser une portion de poisson sur l’assiette,garnir de champignons émincés et napper de sauce.Saupoudrer de persil haché et décoré d’un toast aillé.</v>
      </c>
      <c r="C11"/>
      <c r="D11"/>
    </row>
    <row r="12">
      <c r="A12" t="s" s="17">
        <v>121</v>
      </c>
      <c r="B12" t="str" s="14">
        <f>"[INCORPORER] "&amp;Procedure!D9</f>
        <v>[INCORPORER] Suggestions - On peut ajouter 1 litre de crème fraîche à la sauce ou 1 kg de purée de carotte. Mixer. - Pour une matelote bourguignonne,ajouter 2,5 kg de petits lardons de poitrine fraîche «blanchis» au four vapeur et 3 kg d’oignons grelots braisés à brun (voir la recette).</v>
      </c>
      <c r="C12"/>
      <c r="D12"/>
    </row>
    <row r="13">
      <c r="A13"/>
      <c r="B13"/>
      <c r="C13"/>
      <c r="D13"/>
    </row>
    <row r="14">
      <c r="A14" t="s" s="16">
        <v>122</v>
      </c>
      <c r="B14"/>
      <c r="C14"/>
      <c r="D14"/>
    </row>
    <row r="15">
      <c r="A15" t="s" s="17">
        <v>114</v>
      </c>
      <c r="B15" t="str" s="14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6">
        <v>123</v>
      </c>
      <c r="B17"/>
      <c r="C17"/>
      <c r="D17"/>
    </row>
    <row r="18">
      <c r="A18" t="s" s="17">
        <v>114</v>
      </c>
      <c r="B18" t="str" s="14">
        <f>"[DISSOUDRE] "&amp;Procedure!D11</f>
        <v>[DISSOUDRE] Délayer la poudre dans l'eau froide en fouettant, puis porter à ébullition en remuant régulièrement.</v>
      </c>
      <c r="C18"/>
      <c r="D18"/>
    </row>
    <row r="19">
      <c r="A19"/>
      <c r="B19"/>
      <c r="C19"/>
      <c r="D19"/>
    </row>
    <row r="20">
      <c r="A20" t="s" s="18">
        <v>22</v>
      </c>
      <c r="B20"/>
      <c r="C20"/>
      <c r="D20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2026-09-15T15:39:47Z</dcterms:created>
  <dc:title>MATELOTE DE SAUMONETTES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2026-09-15T15:39:47Z</dcterms:modified>
  <cp:revision>1</cp:revision>
</cp:coreProperties>
</file>