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<sst xmlns="http://schemas.openxmlformats.org/spreadsheetml/2006/main" count="91" uniqueCount="91">
  <si>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</si>
  <si>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</si>
  <si>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</si>
  <si>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</si>
  <si>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</si>
  <si>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</si>
  <si>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</si>
  <si>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</si>
  <si>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</si>
  <si>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</si>
  <si>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</si>
  <si>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</si>
  <si>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</si>
  <si>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</si>
  <si>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</si>
  <si>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</si>
  <si>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</si>
  <si>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</si>
  <si>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</si>
  <si>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</si>
  <si>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</si>
  <si>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</si>
  <si>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</si>
  <si>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</si>
  <si>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</si>
  <si>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</si>
  <si>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</si>
  <si>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</si>
  <si>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</si>
  <si>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</si>
  <si>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</si>
  <si>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</si>
  <si>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</si>
  <si>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</si>
  <si>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</si>
  <si>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RNM1920160</t>
  </si>
  <si>
    <t>CIBOULETTE France botte</t>
  </si>
  <si>
    <t>bte</t>
  </si>
  <si>
    <t>RNM57226340</t>
  </si>
  <si>
    <t>PERSIL frisé U.E. botte</t>
  </si>
  <si>
    <t>00POT_MP018</t>
  </si>
  <si>
    <t>Moules décortiquées</t>
  </si>
  <si>
    <t>Poissons et fruits de mer</t>
  </si>
  <si>
    <t>Total</t>
  </si>
  <si>
    <t>Recette</t>
  </si>
  <si>
    <t>#</t>
  </si>
  <si>
    <t>Verbe</t>
  </si>
  <si>
    <t>Étape</t>
  </si>
  <si>
    <t>Précision technique</t>
  </si>
  <si>
    <t>Durée</t>
  </si>
  <si>
    <t>TIMBALE DE MOULES</t>
  </si>
  <si>
    <t>METTRE EN PLACE</t>
  </si>
  <si>
    <t>MOULER</t>
  </si>
  <si>
    <t>70 min (cuisson)</t>
  </si>
  <si>
    <t>ÉTUVER</t>
  </si>
  <si>
    <t>CUIRE</t>
  </si>
  <si>
    <t>65 min (cuisson)</t>
  </si>
  <si>
    <t>RÉALISER</t>
  </si>
  <si>
    <t>TERMINER</t>
  </si>
  <si>
    <t>SERVIR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</si>
  <si>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</si>
  <si>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</si>
  <si>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</si>
  <si>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</si>
  <si>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</si>
  <si>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</si>
  <si>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</si>
  <si>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</si>
  <si>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Moules décortiquées</t>
  </si>
  <si>
    <t>matiere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</si>
  <si>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</si>
  <si>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</si>
  <si>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</si>
  <si>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CHAMPIGNON DE PARIS Pologne pied coupé cat.I plateau</t>
  </si>
  <si>
    <t xml:space="preserve">    ↳ Fumet de poisson concentré</t>
  </si>
  <si>
    <t xml:space="preserve">    ↳ Crème fraîche liquide 15% MG allégée</t>
  </si>
  <si>
    <t xml:space="preserve">    ↳ Beurre doux 82% MG plaquette</t>
  </si>
  <si>
    <t xml:space="preserve">    ↳ Farine de blé T55</t>
  </si>
  <si>
    <t xml:space="preserve">    ↳ PERSIL frisé U.E. botte</t>
  </si>
  <si>
    <t xml:space="preserve">    ↳ CIBOULETTE France botte</t>
  </si>
  <si>
    <t>Fiche technique — TIMBALE DE MOULES</t>
  </si>
  <si>
    <t>TIMBALE DE MOULES  GRO_CDC_078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</si>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</sst>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9.85</v>
      </c>
      <c r="E7" s="6">
        <f>D7*$B$2</f>
        <v>9.85</v>
      </c>
      <c r="F7" t="s">
        <v>15</v>
      </c>
      <c r="G7" s="9">
        <f>E7*0.003</f>
        <v>0.02955</v>
      </c>
    </row>
    <row r="8">
      <c r="A8" t="s">
        <v>16</v>
      </c>
      <c r="B8" t="s">
        <v>17</v>
      </c>
      <c r="C8" t="s">
        <v>18</v>
      </c>
      <c r="D8" s="4">
        <v>0.72</v>
      </c>
      <c r="E8" s="6">
        <f>D8*$B$2</f>
        <v>0.72</v>
      </c>
      <c r="F8" t="s">
        <v>19</v>
      </c>
      <c r="G8" s="9">
        <f>E8*0.56</f>
        <v>0.4032</v>
      </c>
    </row>
    <row r="9">
      <c r="A9" t="s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19</v>
      </c>
      <c r="G9" s="9">
        <f>E9*30</f>
        <v>3</v>
      </c>
    </row>
    <row r="10">
      <c r="A10" t="s">
        <v>23</v>
      </c>
      <c r="B10" t="s">
        <v>24</v>
      </c>
      <c r="C10" t="s">
        <v>25</v>
      </c>
      <c r="D10" s="4">
        <v>0.15</v>
      </c>
      <c r="E10" s="6">
        <f>D10*$B$2</f>
        <v>0.15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0.72</v>
      </c>
      <c r="E11" s="6">
        <f>D11*$B$2</f>
        <v>0.72</v>
      </c>
      <c r="F11" t="s">
        <v>19</v>
      </c>
      <c r="G11" s="9">
        <f>E11*5.2</f>
        <v>3.744</v>
      </c>
    </row>
    <row r="12">
      <c r="A12" t="s">
        <v>29</v>
      </c>
      <c r="B12" t="s">
        <v>30</v>
      </c>
      <c r="C12" t="s">
        <v>31</v>
      </c>
      <c r="D12" s="4">
        <v>2</v>
      </c>
      <c r="E12" s="6">
        <f>D12*$B$2</f>
        <v>2</v>
      </c>
      <c r="F12" t="s">
        <v>15</v>
      </c>
      <c r="G12" s="9">
        <f>E12*2.2</f>
        <v>4.4</v>
      </c>
    </row>
    <row r="13">
      <c r="A13" t="s">
        <v>32</v>
      </c>
      <c r="B13" t="s">
        <v>33</v>
      </c>
      <c r="C13" t="s">
        <v>34</v>
      </c>
      <c r="D13" s="4">
        <v>0.1</v>
      </c>
      <c r="E13" s="6">
        <f>D13*$B$2</f>
        <v>0.1</v>
      </c>
      <c r="F13" t="s">
        <v>19</v>
      </c>
      <c r="G13" s="9">
        <f>E13*3.2</f>
        <v>0.32</v>
      </c>
    </row>
    <row r="14">
      <c r="A14" t="s">
        <v>35</v>
      </c>
      <c r="B14" t="s">
        <v>36</v>
      </c>
      <c r="C14" t="s">
        <v>34</v>
      </c>
      <c r="D14" s="4">
        <v>0.1</v>
      </c>
      <c r="E14" s="6">
        <f>D14*$B$2</f>
        <v>0.1</v>
      </c>
      <c r="F14" t="s">
        <v>37</v>
      </c>
      <c r="G14" s="9">
        <f>E14*4.5</f>
        <v>0.45</v>
      </c>
    </row>
    <row r="15">
      <c r="A15" t="s">
        <v>38</v>
      </c>
      <c r="B15" t="s">
        <v>39</v>
      </c>
      <c r="C15" t="s">
        <v>34</v>
      </c>
      <c r="D15" s="4">
        <v>0.2</v>
      </c>
      <c r="E15" s="6">
        <f>D15*$B$2</f>
        <v>0.2</v>
      </c>
      <c r="F15" t="s">
        <v>37</v>
      </c>
      <c r="G15" s="9">
        <f>E15*4.5</f>
        <v>0.9</v>
      </c>
    </row>
    <row r="16">
      <c r="A16" t="s">
        <v>40</v>
      </c>
      <c r="B16" t="s">
        <v>41</v>
      </c>
      <c r="C16" t="s">
        <v>42</v>
      </c>
      <c r="D16" s="4">
        <v>15</v>
      </c>
      <c r="E16" s="6">
        <f>D16*$B$2</f>
        <v>15</v>
      </c>
      <c r="F16" t="s">
        <v>19</v>
      </c>
      <c r="G16" s="9">
        <f>E16*12</f>
        <v>180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2">
        <is>
          <t>Mise en place du poste de travail N - Vérifier les D.L.C.,peser les denrées,sélectionner le matériel nécessaire. - Désinfecter le matériel et le poste de travail suivant les protocoles. S</t>
        </is>
      </c>
      <c r="E2" t="s" s="12"/>
      <c r="F2"/>
    </row>
    <row r="3">
      <c r="A3" t="s">
        <v>50</v>
      </c>
      <c r="B3">
        <v>2</v>
      </c>
      <c r="C3" t="s">
        <v>52</v>
      </c>
      <c r="D3" t="inlineStr" s="12">
        <is>
          <t>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t>
        </is>
      </c>
      <c r="E3" t="s" s="12"/>
      <c r="F3" t="s">
        <v>53</v>
      </c>
    </row>
    <row r="4">
      <c r="A4" t="s">
        <v>50</v>
      </c>
      <c r="B4">
        <v>3</v>
      </c>
      <c r="C4" t="s">
        <v>54</v>
      </c>
      <c r="D4" t="inlineStr" s="12">
        <is>
          <t>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t>
        </is>
      </c>
      <c r="E4" t="s" s="12"/>
      <c r="F4"/>
    </row>
    <row r="5">
      <c r="A5" t="s">
        <v>50</v>
      </c>
      <c r="B5">
        <v>4</v>
      </c>
      <c r="C5" t="s">
        <v>55</v>
      </c>
      <c r="D5" t="inlineStr" s="12">
        <is>
          <t>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t>
        </is>
      </c>
      <c r="E5" t="s" s="12"/>
      <c r="F5" t="s">
        <v>56</v>
      </c>
    </row>
    <row r="6">
      <c r="A6" t="s">
        <v>50</v>
      </c>
      <c r="B6">
        <v>5</v>
      </c>
      <c r="C6" t="s">
        <v>57</v>
      </c>
      <c r="D6" t="inlineStr" s="12">
        <is>
          <t>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t>
        </is>
      </c>
      <c r="E6" t="s" s="12"/>
      <c r="F6"/>
    </row>
    <row r="7">
      <c r="A7" t="s">
        <v>50</v>
      </c>
      <c r="B7">
        <v>6</v>
      </c>
      <c r="C7" t="s">
        <v>58</v>
      </c>
      <c r="D7" t="inlineStr" s="12">
        <is>
          <t>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t>
        </is>
      </c>
      <c r="E7" t="s" s="12"/>
      <c r="F7"/>
    </row>
    <row r="8">
      <c r="A8" t="s">
        <v>50</v>
      </c>
      <c r="B8">
        <v>7</v>
      </c>
      <c r="C8" t="s">
        <v>59</v>
      </c>
      <c r="D8" t="inlineStr" s="12">
        <is>
          <t>Servir - Servir les moules sauce poulette à l’assiette,ou bien dans un plat sabot.Décorer, avec deux moules «pleine eau» avec leurs coquilles.Napper de sauce et saupoudrer de ciboulette et de persil hachés.</t>
        </is>
      </c>
      <c r="E8" t="s" s="12"/>
      <c r="F8"/>
    </row>
    <row r="9">
      <c r="A9" t="s">
        <v>60</v>
      </c>
      <c r="B9">
        <v>1</v>
      </c>
      <c r="C9" t="s">
        <v>61</v>
      </c>
      <c r="D9" t="s" s="12">
        <v>62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50</v>
      </c>
      <c r="C2" t="s">
        <v>67</v>
      </c>
      <c r="D2" s="6">
        <f>'Besoins'!$B$2*100</f>
        <v>100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'Besoins'!$B$2*15</f>
        <v>15</v>
      </c>
      <c r="E3" t="s">
        <v>19</v>
      </c>
    </row>
    <row r="4">
      <c r="A4">
        <v>1</v>
      </c>
      <c r="B4" t="s">
        <v>70</v>
      </c>
      <c r="C4" t="s">
        <v>67</v>
      </c>
      <c r="D4" s="6">
        <f>'Besoins'!$B$2*10</f>
        <v>10</v>
      </c>
      <c r="E4" t="s">
        <v>15</v>
      </c>
    </row>
    <row r="5">
      <c r="A5">
        <v>2</v>
      </c>
      <c r="B5" t="s">
        <v>71</v>
      </c>
      <c r="C5" t="s">
        <v>69</v>
      </c>
      <c r="D5" s="6">
        <f>'Besoins'!$B$2*9.85</f>
        <v>9.85</v>
      </c>
      <c r="E5" t="s">
        <v>15</v>
      </c>
    </row>
    <row r="6">
      <c r="A6">
        <v>2</v>
      </c>
      <c r="B6" t="s">
        <v>72</v>
      </c>
      <c r="C6" t="s">
        <v>69</v>
      </c>
      <c r="D6" s="6">
        <f>'Besoins'!$B$2*0.15</f>
        <v>0.15</v>
      </c>
      <c r="E6" t="s">
        <v>19</v>
      </c>
    </row>
    <row r="7">
      <c r="A7">
        <v>1</v>
      </c>
      <c r="B7" t="s">
        <v>73</v>
      </c>
      <c r="C7" t="s">
        <v>69</v>
      </c>
      <c r="D7" s="6">
        <f>'Besoins'!$B$2*0.1</f>
        <v>0.1</v>
      </c>
      <c r="E7" t="s">
        <v>19</v>
      </c>
    </row>
    <row r="8">
      <c r="A8">
        <v>1</v>
      </c>
      <c r="B8" t="s">
        <v>74</v>
      </c>
      <c r="C8" t="s">
        <v>69</v>
      </c>
      <c r="D8" s="6">
        <f>'Besoins'!$B$2*0.1</f>
        <v>0.1</v>
      </c>
      <c r="E8" t="s">
        <v>19</v>
      </c>
    </row>
    <row r="9">
      <c r="A9">
        <v>1</v>
      </c>
      <c r="B9" t="s">
        <v>75</v>
      </c>
      <c r="C9" t="s">
        <v>69</v>
      </c>
      <c r="D9" s="6">
        <f>'Besoins'!$B$2*2</f>
        <v>2</v>
      </c>
      <c r="E9" t="s">
        <v>15</v>
      </c>
    </row>
    <row r="10">
      <c r="A10">
        <v>1</v>
      </c>
      <c r="B10" t="s">
        <v>76</v>
      </c>
      <c r="C10" t="s">
        <v>69</v>
      </c>
      <c r="D10" s="6">
        <f>'Besoins'!$B$2*0.72</f>
        <v>0.72</v>
      </c>
      <c r="E10" t="s">
        <v>19</v>
      </c>
    </row>
    <row r="11">
      <c r="A11">
        <v>1</v>
      </c>
      <c r="B11" t="s">
        <v>77</v>
      </c>
      <c r="C11" t="s">
        <v>69</v>
      </c>
      <c r="D11" s="6">
        <f>'Besoins'!$B$2*0.72</f>
        <v>0.72</v>
      </c>
      <c r="E11" t="s">
        <v>19</v>
      </c>
    </row>
    <row r="12">
      <c r="A12">
        <v>1</v>
      </c>
      <c r="B12" t="s">
        <v>78</v>
      </c>
      <c r="C12" t="s">
        <v>69</v>
      </c>
      <c r="D12" s="6">
        <f>'Besoins'!$B$2*0.2</f>
        <v>0.2</v>
      </c>
      <c r="E12" t="s">
        <v>19</v>
      </c>
    </row>
    <row r="13">
      <c r="A13">
        <v>1</v>
      </c>
      <c r="B13" t="s">
        <v>79</v>
      </c>
      <c r="C13" t="s">
        <v>69</v>
      </c>
      <c r="D13" s="6">
        <f>'Besoins'!$B$2*0.1</f>
        <v>0.1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3">
        <f>"GRO_CDC_078 · GRO.POISSONS · référence : "&amp;Besoins!B3&amp;" "&amp;Besoins!C3&amp;" · multiplicateur réglable sur la feuille ""Besoins"""</f>
        <v>GRO_CDC_078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5">
        <v>83</v>
      </c>
      <c r="B6" t="str" s="12">
        <f>"[MOULER] "&amp;Procedure!D3</f>
        <v>[MOULER] 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v>
      </c>
      <c r="C6"/>
      <c r="D6"/>
    </row>
    <row r="7">
      <c r="A7" t="s" s="15">
        <v>84</v>
      </c>
      <c r="B7" t="str" s="12">
        <f>"[ÉTUVER] "&amp;Procedure!D4</f>
        <v>[ÉTUVER] 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v>
      </c>
      <c r="C7"/>
      <c r="D7"/>
    </row>
    <row r="8">
      <c r="A8" t="s" s="15">
        <v>85</v>
      </c>
      <c r="B8" t="str" s="12">
        <f>"[CUIRE] "&amp;Procedure!D5</f>
        <v>[CUIRE] 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v>
      </c>
      <c r="C8"/>
      <c r="D8"/>
    </row>
    <row r="9">
      <c r="A9" t="s" s="15">
        <v>86</v>
      </c>
      <c r="B9" t="str" s="12">
        <f>"[RÉALISER] "&amp;Procedure!D6</f>
        <v>[RÉALISER] 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v>
      </c>
      <c r="C9"/>
      <c r="D9"/>
    </row>
    <row r="10">
      <c r="A10" t="s" s="15">
        <v>87</v>
      </c>
      <c r="B10" t="str" s="12">
        <f>"[TERMINER] "&amp;Procedure!D7</f>
        <v>[TERMINER] 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v>
      </c>
      <c r="C10"/>
      <c r="D10"/>
    </row>
    <row r="11">
      <c r="A11" t="s" s="15">
        <v>88</v>
      </c>
      <c r="B11" t="str" s="12">
        <f>"[SERVIR] "&amp;Procedure!D8</f>
        <v>[SERVIR] Servir - Servir les moules sauce poulette à l’assiette,ou bien dans un plat sabot.Décorer, avec deux moules «pleine eau» avec leurs coquilles.Napper de sauce et saupoudrer de ciboulette et de persil hachés.</v>
      </c>
      <c r="C11"/>
      <c r="D11"/>
    </row>
    <row r="12">
      <c r="A12"/>
      <c r="B12"/>
      <c r="C12"/>
      <c r="D12"/>
    </row>
    <row r="13">
      <c r="A13" t="s" s="14">
        <v>89</v>
      </c>
      <c r="B13"/>
      <c r="C13"/>
      <c r="D13"/>
    </row>
    <row r="14">
      <c r="A14" t="s" s="15">
        <v>82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90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2026-08-01T00:48:43Z</dcterms:created>
  <dc:title>TIMBALE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2026-08-01T00:48:43Z</dcterms:modified>
  <cp:revision>1</cp:revision>
</cp:coreProperties>
</file>