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<sst xmlns="http://schemas.openxmlformats.org/spreadsheetml/2006/main" count="76" uniqueCount="76">
  <si>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</si>
  <si>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</si>
  <si>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</si>
  <si>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</si>
  <si>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</si>
  <si>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</si>
  <si>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</si>
  <si>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</si>
  <si>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</si>
  <si>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</si>
  <si>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</si>
  <si>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</si>
  <si>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</si>
  <si>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</si>
  <si>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</si>
  <si>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</si>
  <si>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</si>
  <si>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</si>
  <si>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</si>
  <si>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</si>
  <si>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</si>
  <si>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</si>
  <si>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</si>
  <si>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</si>
  <si>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</si>
  <si>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</si>
  <si>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</si>
  <si>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</si>
  <si>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</si>
  <si>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</si>
  <si>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</si>
  <si>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</si>
  <si>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</si>
  <si>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</si>
  <si>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</si>
  <si>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</si>
  <si>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</si>
  <si>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</si>
  <si>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</si>
  <si>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</si>
  <si>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</si>
  <si>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</si>
  <si>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</si>
  <si>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TRANCHES DE THON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</si>
  <si>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</si>
  <si>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</si>
  <si>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</si>
  <si>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</si>
  <si>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</si>
  <si>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</si>
  <si>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</si>
  <si>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</si>
  <si>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</si>
  <si>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Niveau</t>
  </si>
  <si>
    <t>Composant</t>
  </si>
  <si>
    <t>Type</t>
  </si>
  <si>
    <t>Quantité (× multiplicateur, voir feuille Besoins)</t>
  </si>
  <si>
    <t>recette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</si>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</sst>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8">
        <f>E7*75</f>
        <v>0.75</v>
      </c>
    </row>
    <row r="8">
      <c r="A8" t="s">
        <v>16</v>
      </c>
      <c r="B8" t="s">
        <v>17</v>
      </c>
      <c r="C8" t="s">
        <v>18</v>
      </c>
      <c r="D8" s="4">
        <v>0.045</v>
      </c>
      <c r="E8" s="6">
        <f>D8*$B$2</f>
        <v>0.045</v>
      </c>
      <c r="F8" t="s">
        <v>15</v>
      </c>
      <c r="G8" s="8">
        <f>E8*9.5</f>
        <v>0.4275</v>
      </c>
    </row>
    <row r="9">
      <c r="A9" t="s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22</v>
      </c>
      <c r="G9" s="8">
        <f>E9*1.05</f>
        <v>2.1</v>
      </c>
    </row>
    <row r="10">
      <c r="A10" t="s">
        <v>23</v>
      </c>
      <c r="B10" t="s">
        <v>24</v>
      </c>
      <c r="C10" t="s">
        <v>25</v>
      </c>
      <c r="D10" s="4">
        <v>10</v>
      </c>
      <c r="E10" s="6">
        <f>D10*$B$2</f>
        <v>10</v>
      </c>
      <c r="F10" t="s">
        <v>15</v>
      </c>
      <c r="G10" s="8">
        <f>E10*4.32</f>
        <v>43.2</v>
      </c>
    </row>
    <row r="11">
      <c r="A11" t="s">
        <v>26</v>
      </c>
      <c r="B11" t="s">
        <v>27</v>
      </c>
      <c r="C11" t="s">
        <v>28</v>
      </c>
      <c r="D11" s="4">
        <v>12.5</v>
      </c>
      <c r="E11" s="6">
        <f>D11*$B$2</f>
        <v>12.5</v>
      </c>
      <c r="F11" t="s">
        <v>15</v>
      </c>
      <c r="G11" s="8">
        <f>E11*14.5</f>
        <v>181.25</v>
      </c>
    </row>
    <row r="12">
      <c r="A12" t="s">
        <v>29</v>
      </c>
      <c r="B12" t="s">
        <v>30</v>
      </c>
      <c r="C12" t="s">
        <v>31</v>
      </c>
      <c r="D12" s="4">
        <v>0.35</v>
      </c>
      <c r="E12" s="6">
        <f>D12*$B$2</f>
        <v>0.35</v>
      </c>
      <c r="F12" t="s">
        <v>15</v>
      </c>
      <c r="G12" s="8">
        <f>E12*9.26</f>
        <v>3.241</v>
      </c>
    </row>
    <row r="13">
      <c r="A13" t="s">
        <v>32</v>
      </c>
      <c r="B13" t="s">
        <v>33</v>
      </c>
      <c r="C13" t="s">
        <v>31</v>
      </c>
      <c r="D13" s="4">
        <v>10</v>
      </c>
      <c r="E13" s="6">
        <f>D13*$B$2</f>
        <v>10</v>
      </c>
      <c r="F13" t="s">
        <v>15</v>
      </c>
      <c r="G13" s="8">
        <f>E13*4.18</f>
        <v>41.8</v>
      </c>
    </row>
    <row r="14">
      <c r="A14" t="s">
        <v>34</v>
      </c>
      <c r="B14" t="s">
        <v>35</v>
      </c>
      <c r="C14" t="s">
        <v>31</v>
      </c>
      <c r="D14" s="4">
        <v>15</v>
      </c>
      <c r="E14" s="6">
        <f>D14*$B$2</f>
        <v>15</v>
      </c>
      <c r="F14" t="s">
        <v>15</v>
      </c>
      <c r="G14" s="8">
        <f>E14*2.92</f>
        <v>43.8</v>
      </c>
    </row>
    <row r="15">
      <c r="A15"/>
      <c r="B15"/>
      <c r="C15"/>
      <c r="D15"/>
      <c r="E15"/>
      <c r="F15" t="s" s="9">
        <v>36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inlineStr" s="11">
        <is>
          <t>Mise en place du poste de travail N - Vérifier les D.L.C.,peser les denrées,sélectionner le matériel nécessaire. - Désinfecter le matériel et le poste de travail suivant les protocoles. S</t>
        </is>
      </c>
      <c r="E2" t="s" s="11"/>
      <c r="F2"/>
    </row>
    <row r="3">
      <c r="A3" t="s">
        <v>43</v>
      </c>
      <c r="B3">
        <v>2</v>
      </c>
      <c r="C3" t="s">
        <v>45</v>
      </c>
      <c r="D3" t="inlineStr" s="11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1"/>
      <c r="F3"/>
    </row>
    <row r="4">
      <c r="A4" t="s">
        <v>43</v>
      </c>
      <c r="B4">
        <v>3</v>
      </c>
      <c r="C4" t="s">
        <v>46</v>
      </c>
      <c r="D4" t="inlineStr" s="11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1"/>
      <c r="F4" t="s">
        <v>47</v>
      </c>
    </row>
    <row r="5">
      <c r="A5" t="s">
        <v>43</v>
      </c>
      <c r="B5">
        <v>4</v>
      </c>
      <c r="C5" t="s">
        <v>48</v>
      </c>
      <c r="D5" t="inlineStr" s="11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1"/>
      <c r="F5" t="s">
        <v>49</v>
      </c>
    </row>
    <row r="6">
      <c r="A6" t="s">
        <v>43</v>
      </c>
      <c r="B6">
        <v>5</v>
      </c>
      <c r="C6" t="s">
        <v>50</v>
      </c>
      <c r="D6" t="s" s="11">
        <v>51</v>
      </c>
      <c r="E6" t="s" s="11"/>
      <c r="F6"/>
    </row>
    <row r="7">
      <c r="A7" t="s">
        <v>43</v>
      </c>
      <c r="B7">
        <v>6</v>
      </c>
      <c r="C7"/>
      <c r="D7" t="s" s="11">
        <v>52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43</v>
      </c>
      <c r="C2" t="s">
        <v>57</v>
      </c>
      <c r="D2" s="6">
        <f>'Besoins'!$B$2*100</f>
        <v>100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'Besoins'!$B$2*12.5</f>
        <v>12.5</v>
      </c>
      <c r="E3" t="s">
        <v>15</v>
      </c>
    </row>
    <row r="4">
      <c r="A4">
        <v>1</v>
      </c>
      <c r="B4" t="s">
        <v>60</v>
      </c>
      <c r="C4" t="s">
        <v>59</v>
      </c>
      <c r="D4" s="6">
        <f>'Besoins'!$B$2*10</f>
        <v>10</v>
      </c>
      <c r="E4" t="s">
        <v>15</v>
      </c>
    </row>
    <row r="5">
      <c r="A5">
        <v>1</v>
      </c>
      <c r="B5" t="s">
        <v>61</v>
      </c>
      <c r="C5" t="s">
        <v>59</v>
      </c>
      <c r="D5" s="6">
        <f>'Besoins'!$B$2*10</f>
        <v>10</v>
      </c>
      <c r="E5" t="s">
        <v>15</v>
      </c>
    </row>
    <row r="6">
      <c r="A6">
        <v>1</v>
      </c>
      <c r="B6" t="s">
        <v>62</v>
      </c>
      <c r="C6" t="s">
        <v>59</v>
      </c>
      <c r="D6" s="6">
        <f>'Besoins'!$B$2*0.35</f>
        <v>0.35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'Besoins'!$B$2*15</f>
        <v>15</v>
      </c>
      <c r="E7" t="s">
        <v>15</v>
      </c>
    </row>
    <row r="8">
      <c r="A8">
        <v>1</v>
      </c>
      <c r="B8" t="s">
        <v>64</v>
      </c>
      <c r="C8" t="s">
        <v>59</v>
      </c>
      <c r="D8" s="6">
        <f>'Besoins'!$B$2*0.045</f>
        <v>0.045</v>
      </c>
      <c r="E8" t="s">
        <v>15</v>
      </c>
    </row>
    <row r="9">
      <c r="A9">
        <v>1</v>
      </c>
      <c r="B9" t="s">
        <v>65</v>
      </c>
      <c r="C9" t="s">
        <v>59</v>
      </c>
      <c r="D9" s="6">
        <f>'Besoins'!$B$2*2</f>
        <v>2</v>
      </c>
      <c r="E9" t="s">
        <v>22</v>
      </c>
    </row>
    <row r="10">
      <c r="A10">
        <v>1</v>
      </c>
      <c r="B10" t="s">
        <v>66</v>
      </c>
      <c r="C10" t="s">
        <v>59</v>
      </c>
      <c r="D10" s="6">
        <f>'Besoins'!$B$2*0.01</f>
        <v>0.01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 t="s" s="14">
        <v>69</v>
      </c>
      <c r="B5" t="str" s="11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4">
        <v>70</v>
      </c>
      <c r="B6" t="str" s="11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4">
        <v>71</v>
      </c>
      <c r="B7" t="str" s="11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4">
        <v>72</v>
      </c>
      <c r="B8" t="str" s="11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4">
        <v>73</v>
      </c>
      <c r="B9" t="str" s="11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4">
        <v>74</v>
      </c>
      <c r="B10" t="str" s="11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5">
        <v>75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2026-09-15T12:38:17Z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2026-09-15T12:38:17Z</dcterms:modified>
  <cp:revision>1</cp:revision>
</cp:coreProperties>
</file>