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<sst xmlns="http://schemas.openxmlformats.org/spreadsheetml/2006/main" count="87" uniqueCount="87">
  <si>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</si>
  <si>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</si>
  <si>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</si>
  <si>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</si>
  <si>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</si>
  <si>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</si>
  <si>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</si>
  <si>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</si>
  <si>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</si>
  <si>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</si>
  <si>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</si>
  <si>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</si>
  <si>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</si>
  <si>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</si>
  <si>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</si>
  <si>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</si>
  <si>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CONS-OLIVE-NOIRE</t>
  </si>
  <si>
    <t>Olives noires dénoyautées bocal</t>
  </si>
  <si>
    <t>Conserves de légumes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</si>
  <si>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</si>
  <si>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</si>
  <si>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</si>
  <si>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</si>
  <si>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</si>
  <si>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</si>
  <si>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</si>
  <si>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</si>
  <si>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</si>
  <si>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</si>
  <si>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</si>
  <si>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</si>
  <si>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</si>
  <si>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RNM4G100920</t>
  </si>
  <si>
    <t>Échalotes émincées 4G</t>
  </si>
  <si>
    <t>Légumes 4ème et 5ème gamme</t>
  </si>
  <si>
    <t>RNM4G100918</t>
  </si>
  <si>
    <t>Oignons émincés 4G</t>
  </si>
  <si>
    <t>RNMS00812</t>
  </si>
  <si>
    <t>Ail haché IQF</t>
  </si>
  <si>
    <t>Légumes surgelés</t>
  </si>
  <si>
    <t>RNMS00865</t>
  </si>
  <si>
    <t>Tomates en dés surgelées IQF</t>
  </si>
  <si>
    <t>RNMS00470</t>
  </si>
  <si>
    <t>Filets calibrés de colin lieu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</si>
  <si>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</si>
  <si>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</si>
  <si>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</si>
  <si>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</si>
  <si>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</si>
  <si>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</si>
  <si>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</si>
  <si>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</si>
  <si>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PAVÉS DE COLIN</t>
  </si>
  <si>
    <t>METTRE EN PLACE</t>
  </si>
  <si>
    <t>PRÉPARER</t>
  </si>
  <si>
    <t>80 min (prepa)</t>
  </si>
  <si>
    <t>RÉALISER</t>
  </si>
  <si>
    <t>5 min (repos)</t>
  </si>
  <si>
    <t>MARQUER</t>
  </si>
  <si>
    <t>88 min (repos)</t>
  </si>
  <si>
    <t>DRESSER</t>
  </si>
  <si>
    <t>Dresser et servir - Dresser le poisson sur la tombée d’oignon.Accompagner de riz pilaf,de pommes anglaise,d’épinards braisés,de gratin de légumes divers,etc.</t>
  </si>
  <si>
    <t>Niveau</t>
  </si>
  <si>
    <t>Composant</t>
  </si>
  <si>
    <t>Type</t>
  </si>
  <si>
    <t>Quantité (× multiplicateur, voir feuille Besoins)</t>
  </si>
  <si>
    <t>recette</t>
  </si>
  <si>
    <t xml:space="preserve">    ↳ Filets calibrés de colin lieu</t>
  </si>
  <si>
    <t>matiere</t>
  </si>
  <si>
    <t xml:space="preserve">    ↳ Vin blanc sec de cuisson</t>
  </si>
  <si>
    <t xml:space="preserve">    ↳ Oignons émincés 4G</t>
  </si>
  <si>
    <t xml:space="preserve">    ↳ Tomates en dés surgelées IQF</t>
  </si>
  <si>
    <t xml:space="preserve">    ↳ Échalotes émincées 4G</t>
  </si>
  <si>
    <t xml:space="preserve">    ↳ Ail haché IQF</t>
  </si>
  <si>
    <t xml:space="preserve">    ↳ Olives noires dénoyautées bocal</t>
  </si>
  <si>
    <t xml:space="preserve">    ↳ Thym séché</t>
  </si>
  <si>
    <t xml:space="preserve">    ↳ Beurre doux 82% MG plaquette</t>
  </si>
  <si>
    <t xml:space="preserve">    ↳ Huile de tournesol raffinée vrac</t>
  </si>
  <si>
    <t xml:space="preserve">    ↳ Farine de blé T55</t>
  </si>
  <si>
    <t>Fiche technique — PAVÉS DE COLIN</t>
  </si>
  <si>
    <t>PAVÉS DE COLIN  GRO_CDC_073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</si>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</sst>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>
        <v>16</v>
      </c>
      <c r="B8" t="s">
        <v>17</v>
      </c>
      <c r="C8" t="s">
        <v>18</v>
      </c>
      <c r="D8" s="4">
        <v>0.75</v>
      </c>
      <c r="E8" s="6">
        <f>D8*$B$2</f>
        <v>0.75</v>
      </c>
      <c r="F8" t="s">
        <v>19</v>
      </c>
      <c r="G8" s="8">
        <f>E8*4.8</f>
        <v>3.6</v>
      </c>
    </row>
    <row r="9">
      <c r="A9" t="s">
        <v>20</v>
      </c>
      <c r="B9" t="s">
        <v>21</v>
      </c>
      <c r="C9" t="s">
        <v>22</v>
      </c>
      <c r="D9" s="4">
        <v>0.03</v>
      </c>
      <c r="E9" s="6">
        <f>D9*$B$2</f>
        <v>0.03</v>
      </c>
      <c r="F9" t="s">
        <v>19</v>
      </c>
      <c r="G9" s="8">
        <f>E9*8.5</f>
        <v>0.255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19</v>
      </c>
      <c r="G10" s="8">
        <f>E10*0.56</f>
        <v>0.56</v>
      </c>
    </row>
    <row r="11">
      <c r="A11" t="s">
        <v>26</v>
      </c>
      <c r="B11" t="s">
        <v>27</v>
      </c>
      <c r="C11" t="s">
        <v>28</v>
      </c>
      <c r="D11" s="4">
        <v>2</v>
      </c>
      <c r="E11" s="6">
        <f>D11*$B$2</f>
        <v>2</v>
      </c>
      <c r="F11" t="s">
        <v>15</v>
      </c>
      <c r="G11" s="8">
        <f>E11*1.05</f>
        <v>2.1</v>
      </c>
    </row>
    <row r="12">
      <c r="A12" t="s">
        <v>29</v>
      </c>
      <c r="B12" t="s">
        <v>30</v>
      </c>
      <c r="C12" t="s">
        <v>31</v>
      </c>
      <c r="D12" s="4">
        <v>0.25</v>
      </c>
      <c r="E12" s="6">
        <f>D12*$B$2</f>
        <v>0.25</v>
      </c>
      <c r="F12" t="s">
        <v>19</v>
      </c>
      <c r="G12" s="8">
        <f>E12*5.2</f>
        <v>1.3</v>
      </c>
    </row>
    <row r="13">
      <c r="A13" t="s">
        <v>32</v>
      </c>
      <c r="B13" t="s">
        <v>33</v>
      </c>
      <c r="C13" t="s">
        <v>34</v>
      </c>
      <c r="D13" s="4">
        <v>1</v>
      </c>
      <c r="E13" s="6">
        <f>D13*$B$2</f>
        <v>1</v>
      </c>
      <c r="F13" t="s">
        <v>19</v>
      </c>
      <c r="G13" s="8">
        <f>E13*8.34</f>
        <v>8.34</v>
      </c>
    </row>
    <row r="14">
      <c r="A14" t="s">
        <v>35</v>
      </c>
      <c r="B14" t="s">
        <v>36</v>
      </c>
      <c r="C14" t="s">
        <v>34</v>
      </c>
      <c r="D14" s="4">
        <v>5</v>
      </c>
      <c r="E14" s="6">
        <f>D14*$B$2</f>
        <v>5</v>
      </c>
      <c r="F14" t="s">
        <v>19</v>
      </c>
      <c r="G14" s="8">
        <f>E14*4.32</f>
        <v>21.6</v>
      </c>
    </row>
    <row r="15">
      <c r="A15" t="s">
        <v>37</v>
      </c>
      <c r="B15" t="s">
        <v>38</v>
      </c>
      <c r="C15" t="s">
        <v>39</v>
      </c>
      <c r="D15" s="4">
        <v>0.25</v>
      </c>
      <c r="E15" s="6">
        <f>D15*$B$2</f>
        <v>0.25</v>
      </c>
      <c r="F15" t="s">
        <v>19</v>
      </c>
      <c r="G15" s="8">
        <f>E15*9.26</f>
        <v>2.315</v>
      </c>
    </row>
    <row r="16">
      <c r="A16" t="s">
        <v>40</v>
      </c>
      <c r="B16" t="s">
        <v>41</v>
      </c>
      <c r="C16" t="s">
        <v>39</v>
      </c>
      <c r="D16" s="4">
        <v>15</v>
      </c>
      <c r="E16" s="6">
        <f>D16*$B$2</f>
        <v>15</v>
      </c>
      <c r="F16" t="s">
        <v>19</v>
      </c>
      <c r="G16" s="8">
        <f>E16*2.92</f>
        <v>43.8</v>
      </c>
    </row>
    <row r="17">
      <c r="A17" t="s">
        <v>42</v>
      </c>
      <c r="B17" t="s">
        <v>43</v>
      </c>
      <c r="C17" t="s">
        <v>44</v>
      </c>
      <c r="D17" s="4">
        <v>14</v>
      </c>
      <c r="E17" s="6">
        <f>D17*$B$2</f>
        <v>14</v>
      </c>
      <c r="F17" t="s">
        <v>19</v>
      </c>
      <c r="G17" s="8">
        <f>E17*18.12</f>
        <v>253.68</v>
      </c>
    </row>
    <row r="18">
      <c r="A18"/>
      <c r="B18"/>
      <c r="C18"/>
      <c r="D18"/>
      <c r="E18"/>
      <c r="F18" t="s" s="9">
        <v>45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 t="s">
        <v>53</v>
      </c>
      <c r="D2" t="inlineStr" s="11">
        <is>
          <t>Mise en place du poste de travail - Vérifier les D.L.C.,peser les denrées,sélectionner le matériel nécessaire. - Désinfecter le matériel et le poste de travail suivant les protocoles.</t>
        </is>
      </c>
      <c r="E2" t="s" s="11"/>
      <c r="F2"/>
    </row>
    <row r="3">
      <c r="A3" t="s">
        <v>52</v>
      </c>
      <c r="B3">
        <v>2</v>
      </c>
      <c r="C3" t="s">
        <v>54</v>
      </c>
      <c r="D3" t="inlineStr" s="11">
        <is>
          <t>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t>
        </is>
      </c>
      <c r="E3" t="s" s="11"/>
      <c r="F3" t="s">
        <v>55</v>
      </c>
    </row>
    <row r="4">
      <c r="A4" t="s">
        <v>52</v>
      </c>
      <c r="B4">
        <v>3</v>
      </c>
      <c r="C4" t="s">
        <v>56</v>
      </c>
      <c r="D4" t="inlineStr" s="11">
        <is>
          <t>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t>
        </is>
      </c>
      <c r="E4" t="s" s="11"/>
      <c r="F4" t="s">
        <v>57</v>
      </c>
    </row>
    <row r="5">
      <c r="A5" t="s">
        <v>52</v>
      </c>
      <c r="B5">
        <v>4</v>
      </c>
      <c r="C5" t="s">
        <v>58</v>
      </c>
      <c r="D5" t="inlineStr" s="11">
        <is>
          <t>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t>
        </is>
      </c>
      <c r="E5" t="s" s="11"/>
      <c r="F5" t="s">
        <v>59</v>
      </c>
    </row>
    <row r="6">
      <c r="A6" t="s">
        <v>52</v>
      </c>
      <c r="B6">
        <v>5</v>
      </c>
      <c r="C6" t="s">
        <v>60</v>
      </c>
      <c r="D6" t="s" s="11">
        <v>61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52</v>
      </c>
      <c r="C2" t="s">
        <v>66</v>
      </c>
      <c r="D2" s="6">
        <f>'Besoins'!$B$2*100</f>
        <v>100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'Besoins'!$B$2*14</f>
        <v>14</v>
      </c>
      <c r="E3" t="s">
        <v>19</v>
      </c>
    </row>
    <row r="4">
      <c r="A4">
        <v>1</v>
      </c>
      <c r="B4" t="s">
        <v>69</v>
      </c>
      <c r="C4" t="s">
        <v>68</v>
      </c>
      <c r="D4" s="6">
        <f>'Besoins'!$B$2*2</f>
        <v>2</v>
      </c>
      <c r="E4" t="s">
        <v>15</v>
      </c>
    </row>
    <row r="5">
      <c r="A5">
        <v>1</v>
      </c>
      <c r="B5" t="s">
        <v>70</v>
      </c>
      <c r="C5" t="s">
        <v>68</v>
      </c>
      <c r="D5" s="6">
        <f>'Besoins'!$B$2*5</f>
        <v>5</v>
      </c>
      <c r="E5" t="s">
        <v>19</v>
      </c>
    </row>
    <row r="6">
      <c r="A6">
        <v>1</v>
      </c>
      <c r="B6" t="s">
        <v>71</v>
      </c>
      <c r="C6" t="s">
        <v>68</v>
      </c>
      <c r="D6" s="6">
        <f>'Besoins'!$B$2*15</f>
        <v>15</v>
      </c>
      <c r="E6" t="s">
        <v>19</v>
      </c>
    </row>
    <row r="7">
      <c r="A7">
        <v>1</v>
      </c>
      <c r="B7" t="s">
        <v>72</v>
      </c>
      <c r="C7" t="s">
        <v>68</v>
      </c>
      <c r="D7" s="6">
        <f>'Besoins'!$B$2*1</f>
        <v>1</v>
      </c>
      <c r="E7" t="s">
        <v>19</v>
      </c>
    </row>
    <row r="8">
      <c r="A8">
        <v>1</v>
      </c>
      <c r="B8" t="s">
        <v>73</v>
      </c>
      <c r="C8" t="s">
        <v>68</v>
      </c>
      <c r="D8" s="6">
        <f>'Besoins'!$B$2*0.25</f>
        <v>0.25</v>
      </c>
      <c r="E8" t="s">
        <v>19</v>
      </c>
    </row>
    <row r="9">
      <c r="A9">
        <v>1</v>
      </c>
      <c r="B9" t="s">
        <v>74</v>
      </c>
      <c r="C9" t="s">
        <v>68</v>
      </c>
      <c r="D9" s="6">
        <f>'Besoins'!$B$2*0.75</f>
        <v>0.75</v>
      </c>
      <c r="E9" t="s">
        <v>19</v>
      </c>
    </row>
    <row r="10">
      <c r="A10">
        <v>1</v>
      </c>
      <c r="B10" t="s">
        <v>75</v>
      </c>
      <c r="C10" t="s">
        <v>68</v>
      </c>
      <c r="D10" s="6">
        <f>'Besoins'!$B$2*0.03</f>
        <v>0.03</v>
      </c>
      <c r="E10" t="s">
        <v>19</v>
      </c>
    </row>
    <row r="11">
      <c r="A11">
        <v>1</v>
      </c>
      <c r="B11" t="s">
        <v>76</v>
      </c>
      <c r="C11" t="s">
        <v>68</v>
      </c>
      <c r="D11" s="6">
        <f>'Besoins'!$B$2*0.25</f>
        <v>0.25</v>
      </c>
      <c r="E11" t="s">
        <v>19</v>
      </c>
    </row>
    <row r="12">
      <c r="A12">
        <v>1</v>
      </c>
      <c r="B12" t="s">
        <v>77</v>
      </c>
      <c r="C12" t="s">
        <v>68</v>
      </c>
      <c r="D12" s="6">
        <f>'Besoins'!$B$2*2</f>
        <v>2</v>
      </c>
      <c r="E12" t="s">
        <v>15</v>
      </c>
    </row>
    <row r="13">
      <c r="A13">
        <v>1</v>
      </c>
      <c r="B13" t="s">
        <v>78</v>
      </c>
      <c r="C13" t="s">
        <v>68</v>
      </c>
      <c r="D13" s="6">
        <f>'Besoins'!$B$2*1</f>
        <v>1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2">
        <f>"GRO_CDC_073 · GRO.POISSONS · référence : "&amp;Besoins!B3&amp;" "&amp;Besoins!C3&amp;" · multiplicateur réglable sur la feuille ""Besoins"""</f>
        <v>GRO_CDC_073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80</v>
      </c>
      <c r="B4"/>
      <c r="C4"/>
      <c r="D4"/>
    </row>
    <row r="5">
      <c r="A5" t="s" s="14">
        <v>81</v>
      </c>
      <c r="B5" t="str" s="11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4">
        <v>82</v>
      </c>
      <c r="B6" t="str" s="11">
        <f>"[PRÉPARER] "&amp;Procedure!D3</f>
        <v>[PRÉPARER] 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v>
      </c>
      <c r="C6"/>
      <c r="D6"/>
    </row>
    <row r="7">
      <c r="A7" t="s" s="14">
        <v>83</v>
      </c>
      <c r="B7" t="str" s="11">
        <f>"[RÉALISER] "&amp;Procedure!D4</f>
        <v>[RÉALISER] 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v>
      </c>
      <c r="C7"/>
      <c r="D7"/>
    </row>
    <row r="8">
      <c r="A8" t="s" s="14">
        <v>84</v>
      </c>
      <c r="B8" t="str" s="11">
        <f>"[MARQUER] "&amp;Procedure!D5</f>
        <v>[MARQUER] 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v>
      </c>
      <c r="C8"/>
      <c r="D8"/>
    </row>
    <row r="9">
      <c r="A9" t="s" s="14">
        <v>85</v>
      </c>
      <c r="B9" t="str" s="11">
        <f>"[DRESSER] "&amp;Procedure!D6</f>
        <v>[DRESSER] Dresser et servir - Dresser le poisson sur la tombée d’oignon.Accompagner de riz pilaf,de pommes anglaise,d’épinards braisés,de gratin de légumes divers,etc.</v>
      </c>
      <c r="C9"/>
      <c r="D9"/>
    </row>
    <row r="10">
      <c r="A10"/>
      <c r="B10"/>
      <c r="C10"/>
      <c r="D10"/>
    </row>
    <row r="11">
      <c r="A11" t="s" s="15">
        <v>86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2026-08-01T02:01:47Z</dcterms:created>
  <dc:title>PAVÉS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2026-08-01T02:01:47Z</dcterms:modified>
  <cp:revision>1</cp:revision>
</cp:coreProperties>
</file>