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<sst xmlns="http://schemas.openxmlformats.org/spreadsheetml/2006/main" count="96" uniqueCount="96">
  <si>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</si>
  <si>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</si>
  <si>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</si>
  <si>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</si>
  <si>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</si>
  <si>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</si>
  <si>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</si>
  <si>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</si>
  <si>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</si>
  <si>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</si>
  <si>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</si>
  <si>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</si>
  <si>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</si>
  <si>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</si>
  <si>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</si>
  <si>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</si>
  <si>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</si>
  <si>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</si>
  <si>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</si>
  <si>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</si>
  <si>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</si>
  <si>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</si>
  <si>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</si>
  <si>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</si>
  <si>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</si>
  <si>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</si>
  <si>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FUMET-CRUSTACES</t>
  </si>
  <si>
    <t>Fumet de crustaces reconstitue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</si>
  <si>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</si>
  <si>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</si>
  <si>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</si>
  <si>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</si>
  <si>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</si>
  <si>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</si>
  <si>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</si>
  <si>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</si>
  <si>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</si>
  <si>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</si>
  <si>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</si>
  <si>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</si>
  <si>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</si>
  <si>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</si>
  <si>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</si>
  <si>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</si>
  <si>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</si>
  <si>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</si>
  <si>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</si>
  <si>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</si>
  <si>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</si>
  <si>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</si>
  <si>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</si>
  <si>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</si>
  <si>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</si>
  <si>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</si>
  <si>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 SAUCE DUXELLES</t>
  </si>
  <si>
    <t>METTRE EN PLACE</t>
  </si>
  <si>
    <t>PRÉPARER</t>
  </si>
  <si>
    <t>103 min (prepa)</t>
  </si>
  <si>
    <t>CONFECTIONNER</t>
  </si>
  <si>
    <t>ÉTUVER</t>
  </si>
  <si>
    <t>10 min (cuisson)</t>
  </si>
  <si>
    <t>MARQUER</t>
  </si>
  <si>
    <t>DRESSER</t>
  </si>
  <si>
    <t>Dresser et servir - Dresser les portions de poisson nappées de sauce duxelles. - Saupoudrer de persil et cerfeuil hachés.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</si>
  <si>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</si>
  <si>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</si>
  <si>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</si>
  <si>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</si>
  <si>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</si>
  <si>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</si>
  <si>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</si>
  <si>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</si>
  <si>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</si>
  <si>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</si>
  <si>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Persil haché IQF</t>
  </si>
  <si>
    <t xml:space="preserve">    ↳ CERFEUIL France botte</t>
  </si>
  <si>
    <t xml:space="preserve">    ↳ Beurre doux 82% MG plaquette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</si>
  <si>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</si>
  <si>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</si>
  <si>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</si>
  <si>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</si>
  <si>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Concentré de tomate double</t>
  </si>
  <si>
    <t xml:space="preserve">    ↳ Farine de blé T55</t>
  </si>
  <si>
    <t xml:space="preserve">    ↳ Duxelles de champignons dehydratee</t>
  </si>
  <si>
    <t xml:space="preserve">    ↳ Fumet de crustaces reconstitue</t>
  </si>
  <si>
    <t>Fiche technique — FILETS DE POISSON SAUCE DUXELLES</t>
  </si>
  <si>
    <t>FILETS DE POISSON SAUCE DUXELLES  GRO_CDC_071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</si>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</sst>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E8*2.8</f>
        <v>1.12</v>
      </c>
    </row>
    <row r="9">
      <c r="A9" t="s" s="9">
        <v>20</v>
      </c>
      <c r="B9" t="s">
        <v>21</v>
      </c>
      <c r="C9" t="s">
        <v>22</v>
      </c>
      <c r="D9" s="4">
        <v>1.97</v>
      </c>
      <c r="E9" s="6">
        <f>D9*$B$2</f>
        <v>1.97</v>
      </c>
      <c r="F9" t="s">
        <v>15</v>
      </c>
      <c r="G9" s="8">
        <f>E9*0.003</f>
        <v>0.00591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19</v>
      </c>
      <c r="G10" s="8">
        <f>E10*15</f>
        <v>22.5</v>
      </c>
    </row>
    <row r="11">
      <c r="A11" t="s">
        <v>26</v>
      </c>
      <c r="B11" t="s">
        <v>27</v>
      </c>
      <c r="C11" t="s">
        <v>25</v>
      </c>
      <c r="D11" s="4">
        <v>10</v>
      </c>
      <c r="E11" s="6">
        <f>D11*$B$2</f>
        <v>10</v>
      </c>
      <c r="F11" t="s">
        <v>15</v>
      </c>
      <c r="G11" s="8">
        <f>E11*3.5</f>
        <v>35</v>
      </c>
    </row>
    <row r="12">
      <c r="A12" t="s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19</v>
      </c>
      <c r="G12" s="8">
        <f>E12*0.56</f>
        <v>0.168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19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19</v>
      </c>
      <c r="G14" s="8">
        <f>E14*5.2</f>
        <v>1.3</v>
      </c>
    </row>
    <row r="15">
      <c r="A15" t="s">
        <v>37</v>
      </c>
      <c r="B15" t="s">
        <v>38</v>
      </c>
      <c r="C15" t="s">
        <v>39</v>
      </c>
      <c r="D15" s="4">
        <v>3.334</v>
      </c>
      <c r="E15" s="6">
        <f>D15*$B$2</f>
        <v>3.334</v>
      </c>
      <c r="F15" t="s">
        <v>40</v>
      </c>
      <c r="G15" s="8">
        <f>E15*6</f>
        <v>20.004</v>
      </c>
    </row>
    <row r="16">
      <c r="A16" t="s">
        <v>41</v>
      </c>
      <c r="B16" t="s">
        <v>42</v>
      </c>
      <c r="C16" t="s">
        <v>43</v>
      </c>
      <c r="D16" s="4">
        <v>0.2</v>
      </c>
      <c r="E16" s="6">
        <f>D16*$B$2</f>
        <v>0.2</v>
      </c>
      <c r="F16" t="s">
        <v>19</v>
      </c>
      <c r="G16" s="8">
        <f>E16*7.07</f>
        <v>1.414</v>
      </c>
    </row>
    <row r="17">
      <c r="A17" t="s">
        <v>44</v>
      </c>
      <c r="B17" t="s">
        <v>45</v>
      </c>
      <c r="C17" t="s">
        <v>46</v>
      </c>
      <c r="D17" s="4">
        <v>14</v>
      </c>
      <c r="E17" s="6">
        <f>D17*$B$2</f>
        <v>14</v>
      </c>
      <c r="F17" t="s">
        <v>19</v>
      </c>
      <c r="G17" s="8">
        <f>E17*16.3</f>
        <v>228.2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Désinfecter le matériel et le poste de travail,suivant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E4" t="s" s="12"/>
      <c r="F4"/>
    </row>
    <row r="5">
      <c r="A5" t="s">
        <v>54</v>
      </c>
      <c r="B5">
        <v>4</v>
      </c>
      <c r="C5" t="s">
        <v>59</v>
      </c>
      <c r="D5" t="inlineStr" s="12">
        <is>
          <t>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E5" t="s" s="12"/>
      <c r="F5"/>
    </row>
    <row r="6">
      <c r="A6" t="s">
        <v>54</v>
      </c>
      <c r="B6">
        <v>5</v>
      </c>
      <c r="C6" t="s">
        <v>58</v>
      </c>
      <c r="D6" t="inlineStr" s="12">
        <is>
          <t>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E6" t="s" s="12"/>
      <c r="F6" t="s">
        <v>60</v>
      </c>
    </row>
    <row r="7">
      <c r="A7" t="s">
        <v>54</v>
      </c>
      <c r="B7">
        <v>6</v>
      </c>
      <c r="C7" t="s">
        <v>61</v>
      </c>
      <c r="D7" t="inlineStr" s="12">
        <is>
          <t>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E7" t="s" s="12"/>
      <c r="F7"/>
    </row>
    <row r="8">
      <c r="A8" t="s">
        <v>54</v>
      </c>
      <c r="B8">
        <v>7</v>
      </c>
      <c r="C8" t="s">
        <v>62</v>
      </c>
      <c r="D8" t="s" s="12">
        <v>63</v>
      </c>
      <c r="E8" t="s" s="12"/>
      <c r="F8"/>
    </row>
    <row r="9">
      <c r="A9" t="s">
        <v>64</v>
      </c>
      <c r="B9">
        <v>1</v>
      </c>
      <c r="C9" t="s">
        <v>65</v>
      </c>
      <c r="D9" t="s" s="12">
        <v>66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54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'Besoins'!$B$2*14</f>
        <v>14</v>
      </c>
      <c r="E3" t="s">
        <v>19</v>
      </c>
    </row>
    <row r="4">
      <c r="A4">
        <v>1</v>
      </c>
      <c r="B4" t="s">
        <v>74</v>
      </c>
      <c r="C4" t="s">
        <v>73</v>
      </c>
      <c r="D4" s="6">
        <f>'Besoins'!$B$2*0.2</f>
        <v>0.2</v>
      </c>
      <c r="E4" t="s">
        <v>19</v>
      </c>
    </row>
    <row r="5">
      <c r="A5">
        <v>1</v>
      </c>
      <c r="B5" t="s">
        <v>75</v>
      </c>
      <c r="C5" t="s">
        <v>73</v>
      </c>
      <c r="D5" s="6">
        <f>'Besoins'!$B$2*3.334</f>
        <v>3.334</v>
      </c>
      <c r="E5" t="s">
        <v>40</v>
      </c>
    </row>
    <row r="6">
      <c r="A6">
        <v>1</v>
      </c>
      <c r="B6" t="s">
        <v>76</v>
      </c>
      <c r="C6" t="s">
        <v>73</v>
      </c>
      <c r="D6" s="6">
        <f>'Besoins'!$B$2*0.25</f>
        <v>0.25</v>
      </c>
      <c r="E6" t="s">
        <v>19</v>
      </c>
    </row>
    <row r="7">
      <c r="A7">
        <v>1</v>
      </c>
      <c r="B7" t="s">
        <v>77</v>
      </c>
      <c r="C7" t="s">
        <v>71</v>
      </c>
      <c r="D7" s="6">
        <f>'Besoins'!$B$2*2</f>
        <v>2</v>
      </c>
      <c r="E7" t="s">
        <v>15</v>
      </c>
    </row>
    <row r="8">
      <c r="A8">
        <v>2</v>
      </c>
      <c r="B8" t="s">
        <v>78</v>
      </c>
      <c r="C8" t="s">
        <v>73</v>
      </c>
      <c r="D8" s="6">
        <f>'Besoins'!$B$2*1.97</f>
        <v>1.97</v>
      </c>
      <c r="E8" t="s">
        <v>15</v>
      </c>
    </row>
    <row r="9">
      <c r="A9">
        <v>2</v>
      </c>
      <c r="B9" t="s">
        <v>79</v>
      </c>
      <c r="C9" t="s">
        <v>73</v>
      </c>
      <c r="D9" s="6">
        <f>'Besoins'!$B$2*0.03</f>
        <v>0.03</v>
      </c>
      <c r="E9" t="s">
        <v>19</v>
      </c>
    </row>
    <row r="10">
      <c r="A10">
        <v>1</v>
      </c>
      <c r="B10" t="s">
        <v>80</v>
      </c>
      <c r="C10" t="s">
        <v>73</v>
      </c>
      <c r="D10" s="6">
        <f>'Besoins'!$B$2*2</f>
        <v>2</v>
      </c>
      <c r="E10" t="s">
        <v>15</v>
      </c>
    </row>
    <row r="11">
      <c r="A11">
        <v>1</v>
      </c>
      <c r="B11" t="s">
        <v>81</v>
      </c>
      <c r="C11" t="s">
        <v>73</v>
      </c>
      <c r="D11" s="6">
        <f>'Besoins'!$B$2*0.4</f>
        <v>0.4</v>
      </c>
      <c r="E11" t="s">
        <v>19</v>
      </c>
    </row>
    <row r="12">
      <c r="A12">
        <v>1</v>
      </c>
      <c r="B12" t="s">
        <v>82</v>
      </c>
      <c r="C12" t="s">
        <v>73</v>
      </c>
      <c r="D12" s="6">
        <f>'Besoins'!$B$2*0.3</f>
        <v>0.3</v>
      </c>
      <c r="E12" t="s">
        <v>19</v>
      </c>
    </row>
    <row r="13">
      <c r="A13">
        <v>1</v>
      </c>
      <c r="B13" t="s">
        <v>83</v>
      </c>
      <c r="C13" t="s">
        <v>73</v>
      </c>
      <c r="D13" s="6">
        <f>'Besoins'!$B$2*1.5</f>
        <v>1.5</v>
      </c>
      <c r="E13" t="s">
        <v>19</v>
      </c>
    </row>
    <row r="14">
      <c r="A14">
        <v>1</v>
      </c>
      <c r="B14" t="s">
        <v>84</v>
      </c>
      <c r="C14" t="s">
        <v>73</v>
      </c>
      <c r="D14" s="6">
        <f>'Besoins'!$B$2*10</f>
        <v>10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"GRO_CDC_071 · GRO.POISSONS · référence : "&amp;Besoins!B3&amp;" "&amp;Besoins!C3&amp;" · multiplicateur réglable sur la feuille ""Besoins"""</f>
        <v>GRO_CDC_071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5">
        <v>88</v>
      </c>
      <c r="B6" t="str" s="12">
        <f>"[PRÉPARER] "&amp;Procedure!D3</f>
        <v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v>
      </c>
      <c r="C6"/>
      <c r="D6"/>
    </row>
    <row r="7">
      <c r="A7" t="s" s="15">
        <v>89</v>
      </c>
      <c r="B7" t="str" s="12">
        <f>"[CONFECTIONNER] "&amp;Procedure!D4</f>
        <v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v>
      </c>
      <c r="C7"/>
      <c r="D7"/>
    </row>
    <row r="8">
      <c r="A8" t="s" s="15">
        <v>90</v>
      </c>
      <c r="B8" t="str" s="12">
        <f>"[ÉTUVER] "&amp;Procedure!D5</f>
        <v>[ÉTUVER] Confectionner le roux - Dans un rondeau,faire fondre le beurre.Ajouter la farine tamisée.Remuer au fouet. - Au terme de la cuisson,le roux blanchit et devient mousseux.Refroidir le roux dans le rondeau qui servira ultérieurement à l’élaboration de la sauce.</v>
      </c>
      <c r="C8"/>
      <c r="D8"/>
    </row>
    <row r="9">
      <c r="A9" t="s" s="15">
        <v>91</v>
      </c>
      <c r="B9" t="str" s="12">
        <f>"[CONFECTIONNER] "&amp;Procedure!D6</f>
        <v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v>
      </c>
      <c r="C9"/>
      <c r="D9"/>
    </row>
    <row r="10">
      <c r="A10" t="s" s="15">
        <v>92</v>
      </c>
      <c r="B10" t="str" s="12">
        <f>"[MARQUER] "&amp;Procedure!D7</f>
        <v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v>
      </c>
      <c r="C10"/>
      <c r="D10"/>
    </row>
    <row r="11">
      <c r="A11" t="s" s="15">
        <v>93</v>
      </c>
      <c r="B11" t="str" s="12">
        <f>"[DRESSER] "&amp;Procedure!D8</f>
        <v>[DRESSER] Dresser et servir - Dresser les portions de poisson nappées de sauce duxelles. - Saupoudrer de persil et cerfeuil hachés.</v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 t="s" s="15">
        <v>87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