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<sst xmlns="http://schemas.openxmlformats.org/spreadsheetml/2006/main" count="92" uniqueCount="92">
  <si>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</si>
  <si>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</si>
  <si>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</si>
  <si>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</si>
  <si>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</si>
  <si>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</si>
  <si>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</si>
  <si>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</si>
  <si>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</si>
  <si>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</si>
  <si>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</si>
  <si>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</si>
  <si>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</si>
  <si>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</si>
  <si>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</si>
  <si>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</si>
  <si>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</si>
  <si>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</si>
  <si>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</si>
  <si>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</si>
  <si>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</si>
  <si>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</si>
  <si>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</si>
  <si>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</si>
  <si>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</si>
  <si>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</si>
  <si>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</si>
  <si>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</si>
  <si>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</si>
  <si>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</si>
  <si>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</si>
  <si>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</si>
  <si>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</si>
  <si>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</si>
  <si>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</si>
  <si>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RNM57226340</t>
  </si>
  <si>
    <t>PERSIL frisé U.E. botte</t>
  </si>
  <si>
    <t>Légumes</t>
  </si>
  <si>
    <t>bte</t>
  </si>
  <si>
    <t>RNM4G100920</t>
  </si>
  <si>
    <t>Échalotes émincées 4G</t>
  </si>
  <si>
    <t>Légumes 4ème et 5ème gamme</t>
  </si>
  <si>
    <t>RNMS00467</t>
  </si>
  <si>
    <t>Filet de poisson blanc meunière</t>
  </si>
  <si>
    <t>Poissons et fruits de mer surgelés</t>
  </si>
  <si>
    <t>Total</t>
  </si>
  <si>
    <t>Recette</t>
  </si>
  <si>
    <t>#</t>
  </si>
  <si>
    <t>Verbe</t>
  </si>
  <si>
    <t>Étape</t>
  </si>
  <si>
    <t>Précision technique</t>
  </si>
  <si>
    <t>Durée</t>
  </si>
  <si>
    <t>FILETS DE POISSON</t>
  </si>
  <si>
    <t>METTRE EN PLACE</t>
  </si>
  <si>
    <t>PRÉPARER</t>
  </si>
  <si>
    <t>103 min (prepa)</t>
  </si>
  <si>
    <t>ÉTUVER</t>
  </si>
  <si>
    <t>DÉTAILLER</t>
  </si>
  <si>
    <t>5 min (cuisson)</t>
  </si>
  <si>
    <t>MARQUER</t>
  </si>
  <si>
    <t>DRESSER</t>
  </si>
  <si>
    <t>Dresser et servir - Servir à l’assiette chaque portion nappée de sauce.</t>
  </si>
  <si>
    <t>Fumet de poisson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</si>
  <si>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</si>
  <si>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</si>
  <si>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</si>
  <si>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</si>
  <si>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</si>
  <si>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</si>
  <si>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</si>
  <si>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Filet de poisson blanc meunière</t>
  </si>
  <si>
    <t>matiere</t>
  </si>
  <si>
    <t xml:space="preserve">    ↳ Beurre doux 82% MG plaquette</t>
  </si>
  <si>
    <t xml:space="preserve">    ↳ PERSIL frisé U.E. botte</t>
  </si>
  <si>
    <t xml:space="preserve">    ↳ Échalotes émincées 4G</t>
  </si>
  <si>
    <t xml:space="preserve">    ↳ Fumet de poisson reconstitue (collectivite)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</si>
  <si>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</si>
  <si>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</si>
  <si>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</si>
  <si>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Fumet de poisson concentré</t>
  </si>
  <si>
    <t xml:space="preserve">    ↳ Crème fraîche liquide 15% MG allégée</t>
  </si>
  <si>
    <t xml:space="preserve">    ↳ Farine de blé T55</t>
  </si>
  <si>
    <t>Fiche technique — FILETS DE POISSON</t>
  </si>
  <si>
    <t>FILETS DE POISSON  GRO_CDC_070</t>
  </si>
  <si>
    <t>1.</t>
  </si>
  <si>
    <t>2.</t>
  </si>
  <si>
    <t>3.</t>
  </si>
  <si>
    <t>4.</t>
  </si>
  <si>
    <t>5.</t>
  </si>
  <si>
    <t>6.</t>
  </si>
  <si>
    <t>↳ Fumet de poisson reconstitue (collectivite)  GRO-FUMET-POISS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</si>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</sst>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8">
        <f>E7*2.8</f>
        <v>5.6</v>
      </c>
    </row>
    <row r="8">
      <c r="A8" t="s" s="9">
        <v>16</v>
      </c>
      <c r="B8" t="s">
        <v>17</v>
      </c>
      <c r="C8" t="s">
        <v>18</v>
      </c>
      <c r="D8" s="4">
        <v>11.82</v>
      </c>
      <c r="E8" s="6">
        <f>D8*$B$2</f>
        <v>11.82</v>
      </c>
      <c r="F8" t="s">
        <v>15</v>
      </c>
      <c r="G8" s="8">
        <f>E8*0.003</f>
        <v>0.03546</v>
      </c>
    </row>
    <row r="9">
      <c r="A9" t="s">
        <v>19</v>
      </c>
      <c r="B9" t="s">
        <v>20</v>
      </c>
      <c r="C9" t="s">
        <v>21</v>
      </c>
      <c r="D9" s="4">
        <v>0.9</v>
      </c>
      <c r="E9" s="6">
        <f>D9*$B$2</f>
        <v>0.9</v>
      </c>
      <c r="F9" t="s">
        <v>22</v>
      </c>
      <c r="G9" s="8">
        <f>E9*0.56</f>
        <v>0.504</v>
      </c>
    </row>
    <row r="10">
      <c r="A10" t="s">
        <v>23</v>
      </c>
      <c r="B10" t="s">
        <v>24</v>
      </c>
      <c r="C10" t="s">
        <v>25</v>
      </c>
      <c r="D10" s="4">
        <v>0.1</v>
      </c>
      <c r="E10" s="6">
        <f>D10*$B$2</f>
        <v>0.1</v>
      </c>
      <c r="F10" t="s">
        <v>22</v>
      </c>
      <c r="G10" s="8">
        <f>E10*30</f>
        <v>3</v>
      </c>
    </row>
    <row r="11">
      <c r="A11" t="s">
        <v>26</v>
      </c>
      <c r="B11" t="s">
        <v>27</v>
      </c>
      <c r="C11" t="s">
        <v>28</v>
      </c>
      <c r="D11" s="4">
        <v>0.18</v>
      </c>
      <c r="E11" s="6">
        <f>D11*$B$2</f>
        <v>0.18</v>
      </c>
      <c r="F11" t="s">
        <v>22</v>
      </c>
      <c r="G11" s="8">
        <f>E11*0</f>
        <v>0</v>
      </c>
    </row>
    <row r="12">
      <c r="A12" t="s">
        <v>29</v>
      </c>
      <c r="B12" t="s">
        <v>30</v>
      </c>
      <c r="C12" t="s">
        <v>31</v>
      </c>
      <c r="D12" s="4">
        <v>0.25</v>
      </c>
      <c r="E12" s="6">
        <f>D12*$B$2</f>
        <v>0.25</v>
      </c>
      <c r="F12" t="s">
        <v>22</v>
      </c>
      <c r="G12" s="8">
        <f>E12*5.2</f>
        <v>1.3</v>
      </c>
    </row>
    <row r="13">
      <c r="A13" t="s">
        <v>32</v>
      </c>
      <c r="B13" t="s">
        <v>33</v>
      </c>
      <c r="C13" t="s">
        <v>34</v>
      </c>
      <c r="D13" s="4">
        <v>3</v>
      </c>
      <c r="E13" s="6">
        <f>D13*$B$2</f>
        <v>3</v>
      </c>
      <c r="F13" t="s">
        <v>15</v>
      </c>
      <c r="G13" s="8">
        <f>E13*2.2</f>
        <v>6.6</v>
      </c>
    </row>
    <row r="14">
      <c r="A14" t="s">
        <v>35</v>
      </c>
      <c r="B14" t="s">
        <v>36</v>
      </c>
      <c r="C14" t="s">
        <v>37</v>
      </c>
      <c r="D14" s="4">
        <v>0.4</v>
      </c>
      <c r="E14" s="6">
        <f>D14*$B$2</f>
        <v>0.4</v>
      </c>
      <c r="F14" t="s">
        <v>38</v>
      </c>
      <c r="G14" s="8">
        <f>E14*4.5</f>
        <v>1.8</v>
      </c>
    </row>
    <row r="15">
      <c r="A15" t="s">
        <v>39</v>
      </c>
      <c r="B15" t="s">
        <v>40</v>
      </c>
      <c r="C15" t="s">
        <v>41</v>
      </c>
      <c r="D15" s="4">
        <v>1</v>
      </c>
      <c r="E15" s="6">
        <f>D15*$B$2</f>
        <v>1</v>
      </c>
      <c r="F15" t="s">
        <v>22</v>
      </c>
      <c r="G15" s="8">
        <f>E15*8.34</f>
        <v>8.34</v>
      </c>
    </row>
    <row r="16">
      <c r="A16" t="s">
        <v>42</v>
      </c>
      <c r="B16" t="s">
        <v>43</v>
      </c>
      <c r="C16" t="s">
        <v>44</v>
      </c>
      <c r="D16" s="4">
        <v>14</v>
      </c>
      <c r="E16" s="6">
        <f>D16*$B$2</f>
        <v>14</v>
      </c>
      <c r="F16" t="s">
        <v>22</v>
      </c>
      <c r="G16" s="8">
        <f>E16*16.3</f>
        <v>228.2</v>
      </c>
    </row>
    <row r="17">
      <c r="A17"/>
      <c r="B17"/>
      <c r="C17"/>
      <c r="D17"/>
      <c r="E17"/>
      <c r="F17" t="s" s="10">
        <v>45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50</v>
      </c>
      <c r="F1" t="s" s="7">
        <v>51</v>
      </c>
    </row>
    <row r="2">
      <c r="A2" t="s">
        <v>52</v>
      </c>
      <c r="B2">
        <v>1</v>
      </c>
      <c r="C2" t="s">
        <v>53</v>
      </c>
      <c r="D2" t="inlineStr" s="12">
        <is>
          <t>Mise en place du poste de travail N - Vérifier les D.L.C.,peser les denrées,sélectionner le matériel nécessaire. - Désinfecter le matériel et le poste de travail suivant les protocoles. S</t>
        </is>
      </c>
      <c r="E2" t="s" s="12"/>
      <c r="F2"/>
    </row>
    <row r="3">
      <c r="A3" t="s">
        <v>52</v>
      </c>
      <c r="B3">
        <v>2</v>
      </c>
      <c r="C3" t="s">
        <v>54</v>
      </c>
      <c r="D3" t="inlineStr" s="12">
        <is>
          <t>Préparations préliminaires - La veille : décongeler le poisson suivant la procédure. - Habiller,portionner,laver et égoutter le poisson dans un bac GN 2/1 H 200 en polyg carbonate,muni d’une grille égouttoir.Réserver au froid. - Éplucher,laver et désinfecter le persil. - Au cutter,hacher le persil.Réserver au froid. - Dans une petite russe,faire fondre 250 g de beurre. - Au pinceau,badigeonner le fond de 8 bacs GN 1/1 H 65.Réserver. - Dans un rondeau,confectionner la duxelles de champignons,à partir d’un produit g déshydraté, en se reportant aux recommandations du fabricant. Réserver au chaud.</t>
        </is>
      </c>
      <c r="E3" t="s" s="12"/>
      <c r="F3" t="s">
        <v>55</v>
      </c>
    </row>
    <row r="4">
      <c r="A4" t="s">
        <v>52</v>
      </c>
      <c r="B4">
        <v>3</v>
      </c>
      <c r="C4" t="s">
        <v>56</v>
      </c>
      <c r="D4" t="inlineStr" s="12">
        <is>
          <t>Confectionner le roux - Dans un rondeau,faire fondre le beurre.Ajouter la farine tamisée.Remuer au fouet. - Laisser cuire sans coloration.Au terme de la cuisson,le roux blanchit et devient mousseux.Réserver dans une calotte.</t>
        </is>
      </c>
      <c r="E4" t="s" s="12"/>
      <c r="F4"/>
    </row>
    <row r="5">
      <c r="A5" t="s">
        <v>52</v>
      </c>
      <c r="B5">
        <v>4</v>
      </c>
      <c r="C5" t="s">
        <v>57</v>
      </c>
      <c r="D5" t="inlineStr" s="12">
        <is>
          <t>Confectionner la sauce - Déconditionner et détailler en cubes les 400 g de beurre.Réserver. - Dans un rondeau,réaliser le fumet de poisson,à partir de fond déshydraté,en se reportant aux recommandations du fabricant.Réserver au chaud. - Dans un rondeau,faire revenir au beurre les échalotes émincées.Déglacer avec le vin blanc.Laisser réduire de moitié. - Ajouter le fumet.Porter à ébullition. - Lier avec le roux.Saler et poivrer.Laisser cuire à feu doux 5 minutes tout en remuant. - Ajouter la crème,le beurre en cubes et le concentré de poisson.Emulsionner la sauce au mixeur pour la rendre légère et onctueuse.Rectifier l’assaisonnement. - L’émulsion du velouté avec la crème et le beurre,sous l’action de la chaleur sèche, lors de la cuisson,permettra un léger glaçage.</t>
        </is>
      </c>
      <c r="E5" t="s" s="12"/>
      <c r="F5" t="s">
        <v>58</v>
      </c>
    </row>
    <row r="6">
      <c r="A6" t="s">
        <v>52</v>
      </c>
      <c r="B6">
        <v>5</v>
      </c>
      <c r="C6" t="s">
        <v>59</v>
      </c>
      <c r="D6" t="inlineStr" s="12">
        <is>
          <t>Marquer la cuisson du poisson - Préchauffer le four sur la position chaleur sèche à + 180 °C. - Répartir sur le fond des bacs beurrés,le persil haché et la duxelles de champignons. - Disposer sur la garniture,dans chaque bac,12 portions de poisson.Saler et poivrer. - Napper les portions de poisson avec deux litres de sauce par bac. - Poser la sonde de cuisson au cœur d’une portion. - Étager les 8 bacs sur l’échelle de cuisson. - Enfourner et cuire à + 180 °C.Atteindre + 63 °C à cœur du poisson en fin de cuisson. - Respecter la procédure de fin de cuisson. - Stocker en armoire chaude et maintenir à une température de + 63 °C en attente de consommation.</t>
        </is>
      </c>
      <c r="E6" t="s" s="12"/>
      <c r="F6"/>
    </row>
    <row r="7">
      <c r="A7" t="s">
        <v>52</v>
      </c>
      <c r="B7">
        <v>6</v>
      </c>
      <c r="C7" t="s">
        <v>60</v>
      </c>
      <c r="D7" t="s" s="12">
        <v>61</v>
      </c>
      <c r="E7" t="s" s="12"/>
      <c r="F7"/>
    </row>
    <row r="8">
      <c r="A8" t="s">
        <v>62</v>
      </c>
      <c r="B8">
        <v>1</v>
      </c>
      <c r="C8" t="s">
        <v>63</v>
      </c>
      <c r="D8" t="s" s="12">
        <v>64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65</v>
      </c>
      <c r="B1" t="s" s="7">
        <v>66</v>
      </c>
      <c r="C1" t="s" s="7">
        <v>67</v>
      </c>
      <c r="D1" t="s" s="7">
        <v>68</v>
      </c>
      <c r="E1" t="s" s="7">
        <v>10</v>
      </c>
    </row>
    <row r="2">
      <c r="A2">
        <v>0</v>
      </c>
      <c r="B2" t="s">
        <v>52</v>
      </c>
      <c r="C2" t="s">
        <v>69</v>
      </c>
      <c r="D2" s="6">
        <f>'Besoins'!$B$2*100</f>
        <v>100</v>
      </c>
      <c r="E2" t="s">
        <v>3</v>
      </c>
    </row>
    <row r="3">
      <c r="A3">
        <v>1</v>
      </c>
      <c r="B3" t="s">
        <v>70</v>
      </c>
      <c r="C3" t="s">
        <v>71</v>
      </c>
      <c r="D3" s="6">
        <f>'Besoins'!$B$2*14</f>
        <v>14</v>
      </c>
      <c r="E3" t="s">
        <v>22</v>
      </c>
    </row>
    <row r="4">
      <c r="A4">
        <v>1</v>
      </c>
      <c r="B4" t="s">
        <v>72</v>
      </c>
      <c r="C4" t="s">
        <v>71</v>
      </c>
      <c r="D4" s="6">
        <f>'Besoins'!$B$2*0.25</f>
        <v>0.25</v>
      </c>
      <c r="E4" t="s">
        <v>22</v>
      </c>
    </row>
    <row r="5">
      <c r="A5">
        <v>1</v>
      </c>
      <c r="B5" t="s">
        <v>73</v>
      </c>
      <c r="C5" t="s">
        <v>71</v>
      </c>
      <c r="D5" s="6">
        <f>'Besoins'!$B$2*0.4</f>
        <v>0.4</v>
      </c>
      <c r="E5" t="s">
        <v>22</v>
      </c>
    </row>
    <row r="6">
      <c r="A6">
        <v>1</v>
      </c>
      <c r="B6" t="s">
        <v>74</v>
      </c>
      <c r="C6" t="s">
        <v>71</v>
      </c>
      <c r="D6" s="6">
        <f>'Besoins'!$B$2*1</f>
        <v>1</v>
      </c>
      <c r="E6" t="s">
        <v>22</v>
      </c>
    </row>
    <row r="7">
      <c r="A7">
        <v>1</v>
      </c>
      <c r="B7" t="s">
        <v>75</v>
      </c>
      <c r="C7" t="s">
        <v>69</v>
      </c>
      <c r="D7" s="6">
        <f>'Besoins'!$B$2*12</f>
        <v>12</v>
      </c>
      <c r="E7" t="s">
        <v>15</v>
      </c>
    </row>
    <row r="8">
      <c r="A8">
        <v>2</v>
      </c>
      <c r="B8" t="s">
        <v>76</v>
      </c>
      <c r="C8" t="s">
        <v>71</v>
      </c>
      <c r="D8" s="6">
        <f>'Besoins'!$B$2*11.82</f>
        <v>11.82</v>
      </c>
      <c r="E8" t="s">
        <v>15</v>
      </c>
    </row>
    <row r="9">
      <c r="A9">
        <v>2</v>
      </c>
      <c r="B9" t="s">
        <v>77</v>
      </c>
      <c r="C9" t="s">
        <v>71</v>
      </c>
      <c r="D9" s="6">
        <f>'Besoins'!$B$2*0.18</f>
        <v>0.18</v>
      </c>
      <c r="E9" t="s">
        <v>22</v>
      </c>
    </row>
    <row r="10">
      <c r="A10">
        <v>1</v>
      </c>
      <c r="B10" t="s">
        <v>78</v>
      </c>
      <c r="C10" t="s">
        <v>71</v>
      </c>
      <c r="D10" s="6">
        <f>'Besoins'!$B$2*2</f>
        <v>2</v>
      </c>
      <c r="E10" t="s">
        <v>15</v>
      </c>
    </row>
    <row r="11">
      <c r="A11">
        <v>1</v>
      </c>
      <c r="B11" t="s">
        <v>79</v>
      </c>
      <c r="C11" t="s">
        <v>71</v>
      </c>
      <c r="D11" s="6">
        <f>'Besoins'!$B$2*0.1</f>
        <v>0.1</v>
      </c>
      <c r="E11" t="s">
        <v>22</v>
      </c>
    </row>
    <row r="12">
      <c r="A12">
        <v>1</v>
      </c>
      <c r="B12" t="s">
        <v>80</v>
      </c>
      <c r="C12" t="s">
        <v>71</v>
      </c>
      <c r="D12" s="6">
        <f>'Besoins'!$B$2*3</f>
        <v>3</v>
      </c>
      <c r="E12" t="s">
        <v>15</v>
      </c>
    </row>
    <row r="13">
      <c r="A13">
        <v>1</v>
      </c>
      <c r="B13" t="s">
        <v>81</v>
      </c>
      <c r="C13" t="s">
        <v>71</v>
      </c>
      <c r="D13" s="6">
        <f>'Besoins'!$B$2*0.9</f>
        <v>0.9</v>
      </c>
      <c r="E13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82</v>
      </c>
      <c r="B1"/>
      <c r="C1"/>
      <c r="D1"/>
    </row>
    <row r="2">
      <c r="A2" t="str" s="13">
        <f>"GRO_CDC_070 · GRO.POISSONS · référence : "&amp;Besoins!B3&amp;" "&amp;Besoins!C3&amp;" · multiplicateur réglable sur la feuille ""Besoins"""</f>
        <v>GRO_CDC_070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83</v>
      </c>
      <c r="B4"/>
      <c r="C4"/>
      <c r="D4"/>
    </row>
    <row r="5">
      <c r="A5" t="s" s="15">
        <v>84</v>
      </c>
      <c r="B5" t="str" s="12">
        <f>"[METTRE EN PLACE] "&amp;Procedure!D2</f>
        <v>[METTRE EN PLACE] Mise en place du poste de travail N - Vérifier les D.L.C.,peser les denrées,sélectionner le matériel nécessaire. - Désinfecter le matériel et le poste de travail suivant les protocoles. S</v>
      </c>
      <c r="C5"/>
      <c r="D5"/>
    </row>
    <row r="6">
      <c r="A6" t="s" s="15">
        <v>85</v>
      </c>
      <c r="B6" t="str" s="12">
        <f>"[PRÉPARER] "&amp;Procedure!D3</f>
        <v>[PRÉPARER] Préparations préliminaires - La veille : décongeler le poisson suivant la procédure. - Habiller,portionner,laver et égoutter le poisson dans un bac GN 2/1 H 200 en polyg carbonate,muni d’une grille égouttoir.Réserver au froid. - Éplucher,laver et désinfecter le persil. - Au cutter,hacher le persil.Réserver au froid. - Dans une petite russe,faire fondre 250 g de beurre. - Au pinceau,badigeonner le fond de 8 bacs GN 1/1 H 65.Réserver. - Dans un rondeau,confectionner la duxelles de champignons,à partir d’un produit g déshydraté, en se reportant aux recommandations du fabricant. Réserver au chaud.</v>
      </c>
      <c r="C6"/>
      <c r="D6"/>
    </row>
    <row r="7">
      <c r="A7" t="s" s="15">
        <v>86</v>
      </c>
      <c r="B7" t="str" s="12">
        <f>"[ÉTUVER] "&amp;Procedure!D4</f>
        <v>[ÉTUVER] Confectionner le roux - Dans un rondeau,faire fondre le beurre.Ajouter la farine tamisée.Remuer au fouet. - Laisser cuire sans coloration.Au terme de la cuisson,le roux blanchit et devient mousseux.Réserver dans une calotte.</v>
      </c>
      <c r="C7"/>
      <c r="D7"/>
    </row>
    <row r="8">
      <c r="A8" t="s" s="15">
        <v>87</v>
      </c>
      <c r="B8" t="str" s="12">
        <f>"[DÉTAILLER] "&amp;Procedure!D5</f>
        <v>[DÉTAILLER] Confectionner la sauce - Déconditionner et détailler en cubes les 400 g de beurre.Réserver. - Dans un rondeau,réaliser le fumet de poisson,à partir de fond déshydraté,en se reportant aux recommandations du fabricant.Réserver au chaud. - Dans un rondeau,faire revenir au beurre les échalotes émincées.Déglacer avec le vin blanc.Laisser réduire de moitié. - Ajouter le fumet.Porter à ébullition. - Lier avec le roux.Saler et poivrer.Laisser cuire à feu doux 5 minutes tout en remuant. - Ajouter la crème,le beurre en cubes et le concentré de poisson.Emulsionner la sauce au mixeur pour la rendre légère et onctueuse.Rectifier l’assaisonnement. - L’émulsion du velouté avec la crème et le beurre,sous l’action de la chaleur sèche, lors de la cuisson,permettra un léger glaçage.</v>
      </c>
      <c r="C8"/>
      <c r="D8"/>
    </row>
    <row r="9">
      <c r="A9" t="s" s="15">
        <v>88</v>
      </c>
      <c r="B9" t="str" s="12">
        <f>"[MARQUER] "&amp;Procedure!D6</f>
        <v>[MARQUER] Marquer la cuisson du poisson - Préchauffer le four sur la position chaleur sèche à + 180 °C. - Répartir sur le fond des bacs beurrés,le persil haché et la duxelles de champignons. - Disposer sur la garniture,dans chaque bac,12 portions de poisson.Saler et poivrer. - Napper les portions de poisson avec deux litres de sauce par bac. - Poser la sonde de cuisson au cœur d’une portion. - Étager les 8 bacs sur l’échelle de cuisson. - Enfourner et cuire à + 180 °C.Atteindre + 63 °C à cœur du poisson en fin de cuisson. - Respecter la procédure de fin de cuisson. - Stocker en armoire chaude et maintenir à une température de + 63 °C en attente de consommation.</v>
      </c>
      <c r="C9"/>
      <c r="D9"/>
    </row>
    <row r="10">
      <c r="A10" t="s" s="15">
        <v>89</v>
      </c>
      <c r="B10" t="str" s="12">
        <f>"[DRESSER] "&amp;Procedure!D7</f>
        <v>[DRESSER] Dresser et servir - Servir à l’assiette chaque portion nappée de sauce.</v>
      </c>
      <c r="C10"/>
      <c r="D10"/>
    </row>
    <row r="11">
      <c r="A11"/>
      <c r="B11"/>
      <c r="C11"/>
      <c r="D11"/>
    </row>
    <row r="12">
      <c r="A12" t="s" s="14">
        <v>90</v>
      </c>
      <c r="B12"/>
      <c r="C12"/>
      <c r="D12"/>
    </row>
    <row r="13">
      <c r="A13" t="s" s="15">
        <v>84</v>
      </c>
      <c r="B13" t="str" s="12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6">
        <v>91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2026-08-01T02:02:39Z</dcterms:created>
  <dc:title>FILETS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2026-08-01T02:02:39Z</dcterms:modified>
  <cp:revision>1</cp:revision>
</cp:coreProperties>
</file>