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<sst xmlns="http://schemas.openxmlformats.org/spreadsheetml/2006/main" count="93" uniqueCount="93">
  <si>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</si>
  <si>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</si>
  <si>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</si>
  <si>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</si>
  <si>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</si>
  <si>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</si>
  <si>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</si>
  <si>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</si>
  <si>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</si>
  <si>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</si>
  <si>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</si>
  <si>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</si>
  <si>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</si>
  <si>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</si>
  <si>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</si>
  <si>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</si>
  <si>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</si>
  <si>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</si>
  <si>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</si>
  <si>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</si>
  <si>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</si>
  <si>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</si>
  <si>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</si>
  <si>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00POT_MP033</t>
  </si>
  <si>
    <t>Vinaigre de Xérès</t>
  </si>
  <si>
    <t>Épicerie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</si>
  <si>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</si>
  <si>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</si>
  <si>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</si>
  <si>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</si>
  <si>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</si>
  <si>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</si>
  <si>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</si>
  <si>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</si>
  <si>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</si>
  <si>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</si>
  <si>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</si>
  <si>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</si>
  <si>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</si>
  <si>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</si>
  <si>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</si>
  <si>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</si>
  <si>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</si>
  <si>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</si>
  <si>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RNMS00447</t>
  </si>
  <si>
    <t>Ailes de raie pelées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</si>
  <si>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</si>
  <si>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</si>
  <si>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</si>
  <si>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</si>
  <si>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</si>
  <si>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</si>
  <si>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</si>
  <si>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</si>
  <si>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AILES DE RAIE AUX CÂPRES</t>
  </si>
  <si>
    <t>METTRE EN PLACE</t>
  </si>
  <si>
    <t>PRÉPARER</t>
  </si>
  <si>
    <t>80 min (prepa)</t>
  </si>
  <si>
    <t>RÉALISER</t>
  </si>
  <si>
    <t>85 min (prepa)</t>
  </si>
  <si>
    <t>MARQUER</t>
  </si>
  <si>
    <t>125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</si>
  <si>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</si>
  <si>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</si>
  <si>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</si>
  <si>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</si>
  <si>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</si>
  <si>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</si>
  <si>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</si>
  <si>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</si>
  <si>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</si>
  <si>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Ailes de raie pelées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</si>
  <si>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</si>
  <si>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</si>
  <si>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</si>
  <si>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</si>
  <si>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Lait entier UHT 3,5% MG brique 1L</t>
  </si>
  <si>
    <t xml:space="preserve">    ↳ Échalotes émincées 4G</t>
  </si>
  <si>
    <t xml:space="preserve">    ↳ Vinaigre de Xérès</t>
  </si>
  <si>
    <t xml:space="preserve">    ↳ Beurre doux 82% MG plaquette</t>
  </si>
  <si>
    <t xml:space="preserve">    ↳ Persil haché IQF</t>
  </si>
  <si>
    <t xml:space="preserve">    ↳ Sel fin de cuisine</t>
  </si>
  <si>
    <t xml:space="preserve">    ↳ Poivre noir moulu</t>
  </si>
  <si>
    <t xml:space="preserve">    ↳ Câpres au vinaigre bocal</t>
  </si>
  <si>
    <t>Fiche technique — AILES DE RAIE AUX CÂPRES</t>
  </si>
  <si>
    <t>AILES DE RAIE AUX CÂPRES  GRO_CDC_067</t>
  </si>
  <si>
    <t>1.</t>
  </si>
  <si>
    <t>2.</t>
  </si>
  <si>
    <t>3.</t>
  </si>
  <si>
    <t>4.</t>
  </si>
  <si>
    <t>5.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</si>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</sst>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E7*6.2</f>
        <v>3.1</v>
      </c>
    </row>
    <row r="8">
      <c r="A8" t="s" s="9">
        <v>16</v>
      </c>
      <c r="B8" t="s">
        <v>17</v>
      </c>
      <c r="C8" t="s">
        <v>18</v>
      </c>
      <c r="D8" s="4">
        <v>21.67</v>
      </c>
      <c r="E8" s="6">
        <f>D8*$B$2</f>
        <v>21.67</v>
      </c>
      <c r="F8" t="s">
        <v>19</v>
      </c>
      <c r="G8" s="8">
        <f>E8*0.003</f>
        <v>0.06501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8">
        <f>E10*12</f>
        <v>6</v>
      </c>
    </row>
    <row r="11">
      <c r="A11" t="s">
        <v>26</v>
      </c>
      <c r="B11" t="s">
        <v>27</v>
      </c>
      <c r="C11" t="s">
        <v>28</v>
      </c>
      <c r="D11" s="4">
        <v>0.33</v>
      </c>
      <c r="E11" s="6">
        <f>D11*$B$2</f>
        <v>0.33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15</v>
      </c>
      <c r="G12" s="8">
        <f>E12*5.2</f>
        <v>15.6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19</v>
      </c>
      <c r="G13" s="8">
        <f>E13*1.05</f>
        <v>2.1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15</v>
      </c>
      <c r="G14" s="8">
        <f>E14*8.34</f>
        <v>4.17</v>
      </c>
    </row>
    <row r="15">
      <c r="A15" t="s">
        <v>38</v>
      </c>
      <c r="B15" t="s">
        <v>39</v>
      </c>
      <c r="C15" t="s">
        <v>40</v>
      </c>
      <c r="D15" s="4">
        <v>0.05</v>
      </c>
      <c r="E15" s="6">
        <f>D15*$B$2</f>
        <v>0.05</v>
      </c>
      <c r="F15" t="s">
        <v>15</v>
      </c>
      <c r="G15" s="8">
        <f>E15*0.35</f>
        <v>0.0175</v>
      </c>
    </row>
    <row r="16">
      <c r="A16" t="s">
        <v>41</v>
      </c>
      <c r="B16" t="s">
        <v>42</v>
      </c>
      <c r="C16" t="s">
        <v>43</v>
      </c>
      <c r="D16" s="4">
        <v>0.3</v>
      </c>
      <c r="E16" s="6">
        <f>D16*$B$2</f>
        <v>0.3</v>
      </c>
      <c r="F16" t="s">
        <v>15</v>
      </c>
      <c r="G16" s="8">
        <f>E16*7.07</f>
        <v>2.121</v>
      </c>
    </row>
    <row r="17">
      <c r="A17" t="s">
        <v>44</v>
      </c>
      <c r="B17" t="s">
        <v>45</v>
      </c>
      <c r="C17" t="s">
        <v>46</v>
      </c>
      <c r="D17" s="4">
        <v>18</v>
      </c>
      <c r="E17" s="6">
        <f>D17*$B$2</f>
        <v>18</v>
      </c>
      <c r="F17" t="s">
        <v>15</v>
      </c>
      <c r="G17" s="8">
        <f>E17*14.05</f>
        <v>252.9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t>
        </is>
      </c>
      <c r="E4" t="s" s="12"/>
      <c r="F4" t="s">
        <v>59</v>
      </c>
    </row>
    <row r="5">
      <c r="A5" t="s">
        <v>54</v>
      </c>
      <c r="B5">
        <v>4</v>
      </c>
      <c r="C5" t="s">
        <v>60</v>
      </c>
      <c r="D5" t="inlineStr" s="12">
        <is>
          <t>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t>
        </is>
      </c>
      <c r="E5" t="s" s="12"/>
      <c r="F5" t="s">
        <v>61</v>
      </c>
    </row>
    <row r="6">
      <c r="A6" t="s">
        <v>54</v>
      </c>
      <c r="B6">
        <v>5</v>
      </c>
      <c r="C6" t="s">
        <v>62</v>
      </c>
      <c r="D6" t="inlineStr" s="12">
        <is>
          <t>Dresser et servir - Adjoindre le persil haché au beurre fondu aux câpres.Mélanger. - Dresser une portion sur assiette,arroser copieusement avec le beurre aux câpres. - Ajouter un quartier et une rondelle de citron historiés.</t>
        </is>
      </c>
      <c r="E6" t="s" s="12"/>
      <c r="F6"/>
    </row>
    <row r="7">
      <c r="A7" t="s">
        <v>63</v>
      </c>
      <c r="B7">
        <v>1</v>
      </c>
      <c r="C7" t="s">
        <v>64</v>
      </c>
      <c r="D7" t="s" s="12">
        <v>65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54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'Besoins'!$B$2*18</f>
        <v>18</v>
      </c>
      <c r="E3" t="s">
        <v>15</v>
      </c>
    </row>
    <row r="4">
      <c r="A4">
        <v>1</v>
      </c>
      <c r="B4" t="s">
        <v>73</v>
      </c>
      <c r="C4" t="s">
        <v>70</v>
      </c>
      <c r="D4" s="6">
        <f>'Besoins'!$B$2*22</f>
        <v>22</v>
      </c>
      <c r="E4" t="s">
        <v>19</v>
      </c>
    </row>
    <row r="5">
      <c r="A5">
        <v>2</v>
      </c>
      <c r="B5" t="s">
        <v>74</v>
      </c>
      <c r="C5" t="s">
        <v>72</v>
      </c>
      <c r="D5" s="6">
        <f>'Besoins'!$B$2*21.67</f>
        <v>21.67</v>
      </c>
      <c r="E5" t="s">
        <v>19</v>
      </c>
    </row>
    <row r="6">
      <c r="A6">
        <v>2</v>
      </c>
      <c r="B6" t="s">
        <v>75</v>
      </c>
      <c r="C6" t="s">
        <v>72</v>
      </c>
      <c r="D6" s="6">
        <f>'Besoins'!$B$2*0.33</f>
        <v>0.33</v>
      </c>
      <c r="E6" t="s">
        <v>15</v>
      </c>
    </row>
    <row r="7">
      <c r="A7">
        <v>1</v>
      </c>
      <c r="B7" t="s">
        <v>76</v>
      </c>
      <c r="C7" t="s">
        <v>72</v>
      </c>
      <c r="D7" s="6">
        <f>'Besoins'!$B$2*2</f>
        <v>2</v>
      </c>
      <c r="E7" t="s">
        <v>19</v>
      </c>
    </row>
    <row r="8">
      <c r="A8">
        <v>1</v>
      </c>
      <c r="B8" t="s">
        <v>77</v>
      </c>
      <c r="C8" t="s">
        <v>72</v>
      </c>
      <c r="D8" s="6">
        <f>'Besoins'!$B$2*0.5</f>
        <v>0.5</v>
      </c>
      <c r="E8" t="s">
        <v>15</v>
      </c>
    </row>
    <row r="9">
      <c r="A9">
        <v>1</v>
      </c>
      <c r="B9" t="s">
        <v>78</v>
      </c>
      <c r="C9" t="s">
        <v>72</v>
      </c>
      <c r="D9" s="6">
        <f>'Besoins'!$B$2*0.5</f>
        <v>0.5</v>
      </c>
      <c r="E9" t="s">
        <v>19</v>
      </c>
    </row>
    <row r="10">
      <c r="A10">
        <v>1</v>
      </c>
      <c r="B10" t="s">
        <v>79</v>
      </c>
      <c r="C10" t="s">
        <v>72</v>
      </c>
      <c r="D10" s="6">
        <f>'Besoins'!$B$2*3</f>
        <v>3</v>
      </c>
      <c r="E10" t="s">
        <v>15</v>
      </c>
    </row>
    <row r="11">
      <c r="A11">
        <v>1</v>
      </c>
      <c r="B11" t="s">
        <v>80</v>
      </c>
      <c r="C11" t="s">
        <v>72</v>
      </c>
      <c r="D11" s="6">
        <f>'Besoins'!$B$2*0.3</f>
        <v>0.3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'Besoins'!$B$2*0.05</f>
        <v>0.05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'Besoins'!$B$2*0.01</f>
        <v>0.01</v>
      </c>
      <c r="E13" t="s">
        <v>15</v>
      </c>
    </row>
    <row r="14">
      <c r="A14">
        <v>1</v>
      </c>
      <c r="B14" t="s">
        <v>83</v>
      </c>
      <c r="C14" t="s">
        <v>72</v>
      </c>
      <c r="D14" s="6">
        <f>'Besoins'!$B$2*0.5</f>
        <v>0.5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"GRO_CDC_067 · GRO.POISSONS · référence : "&amp;Besoins!B3&amp;" "&amp;Besoins!C3&amp;" · multiplicateur réglable sur la feuille ""Besoins"""</f>
        <v>GRO_CDC_067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87</v>
      </c>
      <c r="B6" t="str" s="12">
        <f>"[PRÉPARER] "&amp;Procedure!D3</f>
        <v>[PRÉPARER] Préparations préliminaires - La veille,décongeler les ailes de raie,en suivant la procédure. - Habiller les ailes de raie. Laver et égoutter. Réserver au froid, dans un bac GN2/1H200 en polycarbonate,muni d’une grille égouttoir. - Laver,désinfecter et au cutter,hacher le persil.Réserver au froid. - Laver et désinfecter les citrons.Couper 17 citrons en 6 quartiers.Canneler et couper en rondelles 10 citrons.Réserver au froid. - Dans une calotte,faire fondre le beurre.</v>
      </c>
      <c r="C6"/>
      <c r="D6"/>
    </row>
    <row r="7">
      <c r="A7" t="s" s="15">
        <v>88</v>
      </c>
      <c r="B7" t="str" s="12">
        <f>"[RÉALISER] "&amp;Procedure!D4</f>
        <v>[RÉALISER] Réaliser le beurre fondu aux câpres - Dans un petit rondeau,faire revenir au beurre,les échalotes ciselées. - Déglacer au vinaigre de Xérès. - Pendant cette opération,émulsionner le beurre fondu au mixeur. - Ajouter les câpres et le beurre fondu émulsionné aux échalotes.Saler et poivrer. - Rectifier l’assaisonnement.Réserver au chaud,dans un bain-marie ou en armoire chaude,dans 1 bac 2/1 H 250 ou dans un bahut filmé.</v>
      </c>
      <c r="C7"/>
      <c r="D7"/>
    </row>
    <row r="8">
      <c r="A8" t="s" s="15">
        <v>89</v>
      </c>
      <c r="B8" t="str" s="12">
        <f>"[MARQUER] "&amp;Procedure!D5</f>
        <v>[MARQUER] Marquer la cuisson du poisson - Préchauffer le four sur la position mixte à + 170°C. - Dans un rondeau,confectionner le court-bouillon en se reportant aux recommandations du fabricant. - Ajouter le lait au court-bouillon. - Plaquer 12 portions de poisson par bac,dans 8 bacs GN 1/1 H 65 perforés. - Doubler les bacs perforés garnis de poisson,avec des bacs de mêmes dimensions. Ce système permettra de cuire le poisson dans le court-bouillon et en facilitera l’égouttage. - Mouiller chaque bac avec 3 litres de court-bouillon. - Poser la sonde de cuisson dans une portion. - Étager les bacs sur l’échelle de cuisson.Enfourner. - Atteindre la température de + 63°C au cœur de la portion en fin de cuisson. - Respecter la procédure de fin de cuisson. - Égoutter les portions,en désolidarisant les bacs perforés des autres bacs. - Éliminer le fond de cuisson.Réemboîter les bacs perforés dans les bacs.Filmer. - Stocker en armoire chaude et maintenir à la température de + 63°C à cœur,en attente de consommation.</v>
      </c>
      <c r="C8"/>
      <c r="D8"/>
    </row>
    <row r="9">
      <c r="A9" t="s" s="15">
        <v>90</v>
      </c>
      <c r="B9" t="str" s="12">
        <f>"[DRESSER] "&amp;Procedure!D6</f>
        <v>[DRESSER] Dresser et servir - Adjoindre le persil haché au beurre fondu aux câpres.Mélanger. - Dresser une portion sur assiette,arroser copieusement avec le beurre aux câpres. - Ajouter un quartier et une rondelle de citron historiés.</v>
      </c>
      <c r="C9"/>
      <c r="D9"/>
    </row>
    <row r="10">
      <c r="A10"/>
      <c r="B10"/>
      <c r="C10"/>
      <c r="D10"/>
    </row>
    <row r="11">
      <c r="A11" t="s" s="14">
        <v>91</v>
      </c>
      <c r="B11"/>
      <c r="C11"/>
      <c r="D11"/>
    </row>
    <row r="12">
      <c r="A12" t="s" s="15">
        <v>86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2026-09-15T13:23:46Z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2026-09-15T13:23:46Z</dcterms:modified>
  <cp:revision>1</cp:revision>
</cp:coreProperties>
</file>