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<sst xmlns="http://schemas.openxmlformats.org/spreadsheetml/2006/main" count="89" uniqueCount="89">
  <si>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</si>
  <si>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</si>
  <si>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</si>
  <si>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</si>
  <si>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</si>
  <si>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</si>
  <si>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</si>
  <si>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</si>
  <si>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</si>
  <si>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</si>
  <si>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</si>
  <si>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</si>
  <si>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VIN-BLANC-CUI</t>
  </si>
  <si>
    <t>Vin blanc sec de cuisson</t>
  </si>
  <si>
    <t>Vins et bières de cuisson</t>
  </si>
  <si>
    <t>lt</t>
  </si>
  <si>
    <t>00000061</t>
  </si>
  <si>
    <t>EAU</t>
  </si>
  <si>
    <t>Matières diverses (à trier)</t>
  </si>
  <si>
    <t>FAR-T55</t>
  </si>
  <si>
    <t>Farine de blé T55</t>
  </si>
  <si>
    <t>Farines de blé</t>
  </si>
  <si>
    <t>kg</t>
  </si>
  <si>
    <t>KNORR-FUMET-POIS</t>
  </si>
  <si>
    <t>Fumet de Poisson déshydraté (Knorr Professional)</t>
  </si>
  <si>
    <t>Fonds déshydratés et poudres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</si>
  <si>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</si>
  <si>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</si>
  <si>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</si>
  <si>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</si>
  <si>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</si>
  <si>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</si>
  <si>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RNM57226340</t>
  </si>
  <si>
    <t>PERSIL frisé U.E. botte</t>
  </si>
  <si>
    <t>Légumes</t>
  </si>
  <si>
    <t>bte</t>
  </si>
  <si>
    <t>RNM4G100918</t>
  </si>
  <si>
    <t>Oignons émincés 4G</t>
  </si>
  <si>
    <t>Légumes 4ème et 5ème gamme</t>
  </si>
  <si>
    <t>RNMS00812</t>
  </si>
  <si>
    <t>Ail haché IQF</t>
  </si>
  <si>
    <t>Légumes surgelés</t>
  </si>
  <si>
    <t>Total</t>
  </si>
  <si>
    <t>Recette</t>
  </si>
  <si>
    <t>#</t>
  </si>
  <si>
    <t>Verbe</t>
  </si>
  <si>
    <t>Étape</t>
  </si>
  <si>
    <t>Précision technique</t>
  </si>
  <si>
    <t>Durée</t>
  </si>
  <si>
    <t>FILETS D’AIGLEFIN EN MEURETTE</t>
  </si>
  <si>
    <t>METTRE EN PLACE</t>
  </si>
  <si>
    <t>PRÉPARER</t>
  </si>
  <si>
    <t>92 min (repos)</t>
  </si>
  <si>
    <t>ÉTUVER</t>
  </si>
  <si>
    <t>BEURRER</t>
  </si>
  <si>
    <t>10 min (cuisson)</t>
  </si>
  <si>
    <t>MARQUER</t>
  </si>
  <si>
    <t>MÉLANGER</t>
  </si>
  <si>
    <t>DRESSER</t>
  </si>
  <si>
    <t>Fumet de poisson reconstitue (collectivite)</t>
  </si>
  <si>
    <t>DISSOUDRE</t>
  </si>
  <si>
    <t>Délayer la poudre dans l'eau froide en fouettant, puis porter à ébullition en remuant régulièrement.</t>
  </si>
  <si>
    <t>Niveau</t>
  </si>
  <si>
    <t>Composant</t>
  </si>
  <si>
    <t>Type</t>
  </si>
  <si>
    <t>Quantité (× multiplicateur, voir feuille Besoins)</t>
  </si>
  <si>
    <t>recette</t>
  </si>
  <si>
    <t xml:space="preserve">    ↳ Beurre doux 82% MG plaquette</t>
  </si>
  <si>
    <t>matiere</t>
  </si>
  <si>
    <t xml:space="preserve">    ↳ PERSIL frisé U.E. botte</t>
  </si>
  <si>
    <t xml:space="preserve">    ↳ Fumet de poisson reconstitue (collectivite)</t>
  </si>
  <si>
    <t xml:space="preserve">        ↳ EAU</t>
  </si>
  <si>
    <t xml:space="preserve">        ↳ Fumet de Poisson déshydraté (Knorr Professional)</t>
  </si>
  <si>
    <t xml:space="preserve">    ↳ Vin blanc sec de cuisson</t>
  </si>
  <si>
    <t xml:space="preserve">    ↳ Crème fraîche liquide 15% MG allégée</t>
  </si>
  <si>
    <t xml:space="preserve">    ↳ Oignons émincés 4G</t>
  </si>
  <si>
    <t xml:space="preserve">    ↳ Ail haché IQF</t>
  </si>
  <si>
    <t xml:space="preserve">    ↳ Farine de blé T55</t>
  </si>
  <si>
    <t>Fiche technique — FILETS D’AIGLEFIN EN MEURETTE</t>
  </si>
  <si>
    <t>FILETS D’AIGLEFIN EN MEURETTE  GRO_CDC_060</t>
  </si>
  <si>
    <t>1.</t>
  </si>
  <si>
    <t>2.</t>
  </si>
  <si>
    <t>3.</t>
  </si>
  <si>
    <t>4.</t>
  </si>
  <si>
    <t>5.</t>
  </si>
  <si>
    <t>6.</t>
  </si>
  <si>
    <t>7.</t>
  </si>
  <si>
    <t>↳ Fumet de poisson reconstitue (collectivite)  GRO-FUMET-POISS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</si>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</sst>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4</v>
      </c>
      <c r="E7" s="6">
        <f>D7*$B$2</f>
        <v>4</v>
      </c>
      <c r="F7" t="s">
        <v>15</v>
      </c>
      <c r="G7" s="8">
        <f>E7*2.8</f>
        <v>11.2</v>
      </c>
    </row>
    <row r="8">
      <c r="A8" t="s" s="9">
        <v>16</v>
      </c>
      <c r="B8" t="s">
        <v>17</v>
      </c>
      <c r="C8" t="s">
        <v>18</v>
      </c>
      <c r="D8" s="4">
        <v>9.85</v>
      </c>
      <c r="E8" s="6">
        <f>D8*$B$2</f>
        <v>9.85</v>
      </c>
      <c r="F8" t="s">
        <v>15</v>
      </c>
      <c r="G8" s="8">
        <f>E8*0.003</f>
        <v>0.02955</v>
      </c>
    </row>
    <row r="9">
      <c r="A9" t="s">
        <v>19</v>
      </c>
      <c r="B9" t="s">
        <v>20</v>
      </c>
      <c r="C9" t="s">
        <v>21</v>
      </c>
      <c r="D9" s="4">
        <v>0.96</v>
      </c>
      <c r="E9" s="6">
        <f>D9*$B$2</f>
        <v>0.96</v>
      </c>
      <c r="F9" t="s">
        <v>22</v>
      </c>
      <c r="G9" s="8">
        <f>E9*0.56</f>
        <v>0.5376</v>
      </c>
    </row>
    <row r="10">
      <c r="A10" t="s">
        <v>23</v>
      </c>
      <c r="B10" t="s">
        <v>24</v>
      </c>
      <c r="C10" t="s">
        <v>25</v>
      </c>
      <c r="D10" s="4">
        <v>0.15</v>
      </c>
      <c r="E10" s="6">
        <f>D10*$B$2</f>
        <v>0.15</v>
      </c>
      <c r="F10" t="s">
        <v>22</v>
      </c>
      <c r="G10" s="8">
        <f>E10*0</f>
        <v>0</v>
      </c>
    </row>
    <row r="11">
      <c r="A11" t="s">
        <v>26</v>
      </c>
      <c r="B11" t="s">
        <v>27</v>
      </c>
      <c r="C11" t="s">
        <v>28</v>
      </c>
      <c r="D11" s="4">
        <v>0.5</v>
      </c>
      <c r="E11" s="6">
        <f>D11*$B$2</f>
        <v>0.5</v>
      </c>
      <c r="F11" t="s">
        <v>22</v>
      </c>
      <c r="G11" s="8">
        <f>E11*5.2</f>
        <v>2.6</v>
      </c>
    </row>
    <row r="12">
      <c r="A12" t="s">
        <v>29</v>
      </c>
      <c r="B12" t="s">
        <v>30</v>
      </c>
      <c r="C12" t="s">
        <v>31</v>
      </c>
      <c r="D12" s="4">
        <v>2</v>
      </c>
      <c r="E12" s="6">
        <f>D12*$B$2</f>
        <v>2</v>
      </c>
      <c r="F12" t="s">
        <v>15</v>
      </c>
      <c r="G12" s="8">
        <f>E12*2.2</f>
        <v>4.4</v>
      </c>
    </row>
    <row r="13">
      <c r="A13" t="s">
        <v>32</v>
      </c>
      <c r="B13" t="s">
        <v>33</v>
      </c>
      <c r="C13" t="s">
        <v>34</v>
      </c>
      <c r="D13" s="4">
        <v>0.3</v>
      </c>
      <c r="E13" s="6">
        <f>D13*$B$2</f>
        <v>0.3</v>
      </c>
      <c r="F13" t="s">
        <v>35</v>
      </c>
      <c r="G13" s="8">
        <f>E13*4.5</f>
        <v>1.35</v>
      </c>
    </row>
    <row r="14">
      <c r="A14" t="s">
        <v>36</v>
      </c>
      <c r="B14" t="s">
        <v>37</v>
      </c>
      <c r="C14" t="s">
        <v>38</v>
      </c>
      <c r="D14" s="4">
        <v>1.5</v>
      </c>
      <c r="E14" s="6">
        <f>D14*$B$2</f>
        <v>1.5</v>
      </c>
      <c r="F14" t="s">
        <v>22</v>
      </c>
      <c r="G14" s="8">
        <f>E14*4.32</f>
        <v>6.48</v>
      </c>
    </row>
    <row r="15">
      <c r="A15" t="s">
        <v>39</v>
      </c>
      <c r="B15" t="s">
        <v>40</v>
      </c>
      <c r="C15" t="s">
        <v>41</v>
      </c>
      <c r="D15" s="4">
        <v>0.08</v>
      </c>
      <c r="E15" s="6">
        <f>D15*$B$2</f>
        <v>0.08</v>
      </c>
      <c r="F15" t="s">
        <v>22</v>
      </c>
      <c r="G15" s="8">
        <f>E15*9.26</f>
        <v>0.7408</v>
      </c>
    </row>
    <row r="16">
      <c r="A16"/>
      <c r="B16"/>
      <c r="C16"/>
      <c r="D16"/>
      <c r="E16"/>
      <c r="F16" t="s" s="10">
        <v>42</v>
      </c>
      <c r="G16" s="11">
        <f>SUM(G7:G15)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43</v>
      </c>
      <c r="B1" t="s" s="7">
        <v>44</v>
      </c>
      <c r="C1" t="s" s="7">
        <v>45</v>
      </c>
      <c r="D1" t="s" s="7">
        <v>46</v>
      </c>
      <c r="E1" t="s" s="7">
        <v>47</v>
      </c>
      <c r="F1" t="s" s="7">
        <v>48</v>
      </c>
    </row>
    <row r="2">
      <c r="A2" t="s">
        <v>49</v>
      </c>
      <c r="B2">
        <v>1</v>
      </c>
      <c r="C2" t="s">
        <v>50</v>
      </c>
      <c r="D2" t="inlineStr" s="12">
        <is>
          <t>Mise en place du poste de travail N - Vérifier les D.L.C.,peser les denrées,sélectionner le matériel nécessaire. - Désinfecter le matériel et le poste de travail suivant les protocoles. S</t>
        </is>
      </c>
      <c r="E2" t="s" s="12"/>
      <c r="F2"/>
    </row>
    <row r="3">
      <c r="A3" t="s">
        <v>49</v>
      </c>
      <c r="B3">
        <v>2</v>
      </c>
      <c r="C3" t="s">
        <v>51</v>
      </c>
      <c r="D3" t="inlineStr" s="12">
        <is>
          <t>Préparations préliminaires - La veille décongeler le poisson suivant la procédure. 1 - Habiller,portionner,et laver les filets de poisson.Réserver au froid en attente d’utilis sation,dans un bac GN 2/1 H 200 en polycarbonate,muni d’une grille égouttoir. - Déconditionner les champignons suivant la procédure.Egoutter les champignons dans un bac GN 1/1 H 100.Récupérer le jus dans une calotte.Réserver au froid. - Laver,désinfecter et hacher au cutter le persil.Garder les queues de persil.Réserver. - Dans une russe,faire fondre 250 g de beurre. - Au pinceau,beurrer 8 bacs GN 1/1 H 65.Saler et poivrer le fond des bacs.</t>
        </is>
      </c>
      <c r="E3" t="s" s="12"/>
      <c r="F3" t="s">
        <v>52</v>
      </c>
    </row>
    <row r="4">
      <c r="A4" t="s">
        <v>49</v>
      </c>
      <c r="B4">
        <v>3</v>
      </c>
      <c r="C4" t="s">
        <v>53</v>
      </c>
      <c r="D4" t="inlineStr" s="12">
        <is>
          <t>Confectionner le roux - Dans un rondeau,faire fondre le beurre.Ajouter la farine tamisée.Mélanger au fouet. - Laisser cuire sans coloration.Au terme de la cuisson,le roux blanchit et devient e mousseux. - Laisser refroidir dans le rondeau,qui servira à l’élaboration de la sauce.</t>
        </is>
      </c>
      <c r="E4" t="s" s="12"/>
      <c r="F4"/>
    </row>
    <row r="5">
      <c r="A5" t="s">
        <v>49</v>
      </c>
      <c r="B5">
        <v>4</v>
      </c>
      <c r="C5" t="s">
        <v>54</v>
      </c>
      <c r="D5" t="inlineStr" s="12">
        <is>
          <t>Confectionner la sauce meurette - Dans une russe,au beurre,faire compoter les oignons. - Dans un rondeau,réaliser 10 litres de fumet,à partir de fond déshydraté,en utilisant le jus de champignon pour sa réhydratation.Respecter les recommandations du fabricant. - Dans une russe,porter le vin à ébullition.Faire flamber le vin,pour lui retirer son acidité. - Ajouter les oignons compotés au vin,la branche de thym,la feuille de laurier et les queues de persil au fumet de poisson.Laisser cuire 10 minutes. - Passer au chinois le fumet chaud sur le roux froid.Lier le fumet en remuant au fouet. Laisser cuire à feu doux. - Ajouter la crème fraîche.Monter et émulsionner la sauce au mixeur,pour la rendre onctueuse.</t>
        </is>
      </c>
      <c r="E5" t="s" s="12"/>
      <c r="F5" t="s">
        <v>55</v>
      </c>
    </row>
    <row r="6">
      <c r="A6" t="s">
        <v>49</v>
      </c>
      <c r="B6">
        <v>5</v>
      </c>
      <c r="C6" t="s">
        <v>56</v>
      </c>
      <c r="D6" t="inlineStr" s="12">
        <is>
          <t>Marquer la cuisson - Préchauffer le four,en chaleur mixte,à +170°C. - Dans chaque bac GN beurré,disposer 12 portions de poisson. - Répartir les champignons sur les portions de poisson. - Saucer le poisson,à raison de 2 litres de sauce par bac.Piquer la sonde de cuisson S au cœur d’une portion.Couvrir. - Étager les bacs sur l’échelle de cuisson. - Enfourner l’échelle de cuisson. - Au terme de la cuisson,la température doit atteindre + 63°C au cœur du poisson. - Respecter la procédure de fin de cuisson. - Stocker en armoire chaude et maintenir à +63°C en attente de consommation.</t>
        </is>
      </c>
      <c r="E6" t="s" s="12"/>
      <c r="F6"/>
    </row>
    <row r="7">
      <c r="A7" t="s">
        <v>49</v>
      </c>
      <c r="B7">
        <v>6</v>
      </c>
      <c r="C7" t="s">
        <v>57</v>
      </c>
      <c r="D7" t="inlineStr" s="12">
        <is>
          <t>Préparer les toasts - Dans une calotte mélanger 250 g de beurre fondu et 70 g d’ail haché. - Trancher les baguettes de pain en rondelles. - Disposer les rondelles sur des plaques de pâtisserie GN 1/1. - Toaster les rondelles de pain au four. - À la sortie du four,enduire les toasts de beurre aillé au pinceau.Réserver au chaud.</t>
        </is>
      </c>
      <c r="E7" t="s" s="12"/>
      <c r="F7"/>
    </row>
    <row r="8">
      <c r="A8" t="s">
        <v>49</v>
      </c>
      <c r="B8">
        <v>7</v>
      </c>
      <c r="C8" t="s">
        <v>58</v>
      </c>
      <c r="D8" t="inlineStr" s="12">
        <is>
          <t>Dresser et servir - Servir sur assiette,une portion de poisson garnie de champignons et napper de sauce meurette.Décorer d’un toast aillé.Persiller sur le dessus au départ. - Accompagner de pommes vapeur.</t>
        </is>
      </c>
      <c r="E8" t="s" s="12"/>
      <c r="F8"/>
    </row>
    <row r="9">
      <c r="A9" t="s">
        <v>59</v>
      </c>
      <c r="B9">
        <v>1</v>
      </c>
      <c r="C9" t="s">
        <v>60</v>
      </c>
      <c r="D9" t="s" s="12">
        <v>61</v>
      </c>
      <c r="E9" t="s" s="12"/>
      <c r="F9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62</v>
      </c>
      <c r="B1" t="s" s="7">
        <v>63</v>
      </c>
      <c r="C1" t="s" s="7">
        <v>64</v>
      </c>
      <c r="D1" t="s" s="7">
        <v>65</v>
      </c>
      <c r="E1" t="s" s="7">
        <v>10</v>
      </c>
    </row>
    <row r="2">
      <c r="A2">
        <v>0</v>
      </c>
      <c r="B2" t="s">
        <v>49</v>
      </c>
      <c r="C2" t="s">
        <v>66</v>
      </c>
      <c r="D2" s="6">
        <f>'Besoins'!$B$2*100</f>
        <v>100</v>
      </c>
      <c r="E2" t="s">
        <v>3</v>
      </c>
    </row>
    <row r="3">
      <c r="A3">
        <v>1</v>
      </c>
      <c r="B3" t="s">
        <v>67</v>
      </c>
      <c r="C3" t="s">
        <v>68</v>
      </c>
      <c r="D3" s="6">
        <f>'Besoins'!$B$2*0.5</f>
        <v>0.5</v>
      </c>
      <c r="E3" t="s">
        <v>22</v>
      </c>
    </row>
    <row r="4">
      <c r="A4">
        <v>1</v>
      </c>
      <c r="B4" t="s">
        <v>69</v>
      </c>
      <c r="C4" t="s">
        <v>68</v>
      </c>
      <c r="D4" s="6">
        <f>'Besoins'!$B$2*0.3</f>
        <v>0.3</v>
      </c>
      <c r="E4" t="s">
        <v>22</v>
      </c>
    </row>
    <row r="5">
      <c r="A5">
        <v>1</v>
      </c>
      <c r="B5" t="s">
        <v>70</v>
      </c>
      <c r="C5" t="s">
        <v>66</v>
      </c>
      <c r="D5" s="6">
        <f>'Besoins'!$B$2*10</f>
        <v>10</v>
      </c>
      <c r="E5" t="s">
        <v>15</v>
      </c>
    </row>
    <row r="6">
      <c r="A6">
        <v>2</v>
      </c>
      <c r="B6" t="s">
        <v>71</v>
      </c>
      <c r="C6" t="s">
        <v>68</v>
      </c>
      <c r="D6" s="6">
        <f>'Besoins'!$B$2*9.85</f>
        <v>9.85</v>
      </c>
      <c r="E6" t="s">
        <v>15</v>
      </c>
    </row>
    <row r="7">
      <c r="A7">
        <v>2</v>
      </c>
      <c r="B7" t="s">
        <v>72</v>
      </c>
      <c r="C7" t="s">
        <v>68</v>
      </c>
      <c r="D7" s="6">
        <f>'Besoins'!$B$2*0.15</f>
        <v>0.15</v>
      </c>
      <c r="E7" t="s">
        <v>22</v>
      </c>
    </row>
    <row r="8">
      <c r="A8">
        <v>1</v>
      </c>
      <c r="B8" t="s">
        <v>73</v>
      </c>
      <c r="C8" t="s">
        <v>68</v>
      </c>
      <c r="D8" s="6">
        <f>'Besoins'!$B$2*4</f>
        <v>4</v>
      </c>
      <c r="E8" t="s">
        <v>15</v>
      </c>
    </row>
    <row r="9">
      <c r="A9">
        <v>1</v>
      </c>
      <c r="B9" t="s">
        <v>74</v>
      </c>
      <c r="C9" t="s">
        <v>68</v>
      </c>
      <c r="D9" s="6">
        <f>'Besoins'!$B$2*2</f>
        <v>2</v>
      </c>
      <c r="E9" t="s">
        <v>15</v>
      </c>
    </row>
    <row r="10">
      <c r="A10">
        <v>1</v>
      </c>
      <c r="B10" t="s">
        <v>75</v>
      </c>
      <c r="C10" t="s">
        <v>68</v>
      </c>
      <c r="D10" s="6">
        <f>'Besoins'!$B$2*1.5</f>
        <v>1.5</v>
      </c>
      <c r="E10" t="s">
        <v>22</v>
      </c>
    </row>
    <row r="11">
      <c r="A11">
        <v>1</v>
      </c>
      <c r="B11" t="s">
        <v>76</v>
      </c>
      <c r="C11" t="s">
        <v>68</v>
      </c>
      <c r="D11" s="6">
        <f>'Besoins'!$B$2*0.08</f>
        <v>0.08</v>
      </c>
      <c r="E11" t="s">
        <v>22</v>
      </c>
    </row>
    <row r="12">
      <c r="A12">
        <v>1</v>
      </c>
      <c r="B12" t="s">
        <v>77</v>
      </c>
      <c r="C12" t="s">
        <v>68</v>
      </c>
      <c r="D12" s="6">
        <f>'Besoins'!$B$2*0.96</f>
        <v>0.96</v>
      </c>
      <c r="E12" t="s">
        <v>22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6"/>
  <cols>
    <col min="1" max="1" width="22" customWidth="1"/>
    <col min="2" max="2" width="52" customWidth="1"/>
  </cols>
  <sheetData>
    <row r="1" customHeight="1" ht="24">
      <c r="A1" t="s" s="2">
        <v>78</v>
      </c>
      <c r="B1"/>
      <c r="C1"/>
      <c r="D1"/>
    </row>
    <row r="2">
      <c r="A2" t="str" s="13">
        <f>"GRO_CDC_060 · GRO.POISSONS · référence : "&amp;Besoins!B3&amp;" "&amp;Besoins!C3&amp;" · multiplicateur réglable sur la feuille ""Besoins"""</f>
        <v>GRO_CDC_060 · GRO.POISSONS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79</v>
      </c>
      <c r="B4"/>
      <c r="C4"/>
      <c r="D4"/>
    </row>
    <row r="5">
      <c r="A5" t="s" s="15">
        <v>80</v>
      </c>
      <c r="B5" t="str" s="12">
        <f>"[METTRE EN PLACE] "&amp;Procedure!D2</f>
        <v>[METTRE EN PLACE] Mise en place du poste de travail N - Vérifier les D.L.C.,peser les denrées,sélectionner le matériel nécessaire. - Désinfecter le matériel et le poste de travail suivant les protocoles. S</v>
      </c>
      <c r="C5"/>
      <c r="D5"/>
    </row>
    <row r="6">
      <c r="A6" t="s" s="15">
        <v>81</v>
      </c>
      <c r="B6" t="str" s="12">
        <f>"[PRÉPARER] "&amp;Procedure!D3</f>
        <v>[PRÉPARER] Préparations préliminaires - La veille décongeler le poisson suivant la procédure. 1 - Habiller,portionner,et laver les filets de poisson.Réserver au froid en attente d’utilis sation,dans un bac GN 2/1 H 200 en polycarbonate,muni d’une grille égouttoir. - Déconditionner les champignons suivant la procédure.Egoutter les champignons dans un bac GN 1/1 H 100.Récupérer le jus dans une calotte.Réserver au froid. - Laver,désinfecter et hacher au cutter le persil.Garder les queues de persil.Réserver. - Dans une russe,faire fondre 250 g de beurre. - Au pinceau,beurrer 8 bacs GN 1/1 H 65.Saler et poivrer le fond des bacs.</v>
      </c>
      <c r="C6"/>
      <c r="D6"/>
    </row>
    <row r="7">
      <c r="A7" t="s" s="15">
        <v>82</v>
      </c>
      <c r="B7" t="str" s="12">
        <f>"[ÉTUVER] "&amp;Procedure!D4</f>
        <v>[ÉTUVER] Confectionner le roux - Dans un rondeau,faire fondre le beurre.Ajouter la farine tamisée.Mélanger au fouet. - Laisser cuire sans coloration.Au terme de la cuisson,le roux blanchit et devient e mousseux. - Laisser refroidir dans le rondeau,qui servira à l’élaboration de la sauce.</v>
      </c>
      <c r="C7"/>
      <c r="D7"/>
    </row>
    <row r="8">
      <c r="A8" t="s" s="15">
        <v>83</v>
      </c>
      <c r="B8" t="str" s="12">
        <f>"[BEURRER] "&amp;Procedure!D5</f>
        <v>[BEURRER] Confectionner la sauce meurette - Dans une russe,au beurre,faire compoter les oignons. - Dans un rondeau,réaliser 10 litres de fumet,à partir de fond déshydraté,en utilisant le jus de champignon pour sa réhydratation.Respecter les recommandations du fabricant. - Dans une russe,porter le vin à ébullition.Faire flamber le vin,pour lui retirer son acidité. - Ajouter les oignons compotés au vin,la branche de thym,la feuille de laurier et les queues de persil au fumet de poisson.Laisser cuire 10 minutes. - Passer au chinois le fumet chaud sur le roux froid.Lier le fumet en remuant au fouet. Laisser cuire à feu doux. - Ajouter la crème fraîche.Monter et émulsionner la sauce au mixeur,pour la rendre onctueuse.</v>
      </c>
      <c r="C8"/>
      <c r="D8"/>
    </row>
    <row r="9">
      <c r="A9" t="s" s="15">
        <v>84</v>
      </c>
      <c r="B9" t="str" s="12">
        <f>"[MARQUER] "&amp;Procedure!D6</f>
        <v>[MARQUER] Marquer la cuisson - Préchauffer le four,en chaleur mixte,à +170°C. - Dans chaque bac GN beurré,disposer 12 portions de poisson. - Répartir les champignons sur les portions de poisson. - Saucer le poisson,à raison de 2 litres de sauce par bac.Piquer la sonde de cuisson S au cœur d’une portion.Couvrir. - Étager les bacs sur l’échelle de cuisson. - Enfourner l’échelle de cuisson. - Au terme de la cuisson,la température doit atteindre + 63°C au cœur du poisson. - Respecter la procédure de fin de cuisson. - Stocker en armoire chaude et maintenir à +63°C en attente de consommation.</v>
      </c>
      <c r="C9"/>
      <c r="D9"/>
    </row>
    <row r="10">
      <c r="A10" t="s" s="15">
        <v>85</v>
      </c>
      <c r="B10" t="str" s="12">
        <f>"[MÉLANGER] "&amp;Procedure!D7</f>
        <v>[MÉLANGER] Préparer les toasts - Dans une calotte mélanger 250 g de beurre fondu et 70 g d’ail haché. - Trancher les baguettes de pain en rondelles. - Disposer les rondelles sur des plaques de pâtisserie GN 1/1. - Toaster les rondelles de pain au four. - À la sortie du four,enduire les toasts de beurre aillé au pinceau.Réserver au chaud.</v>
      </c>
      <c r="C10"/>
      <c r="D10"/>
    </row>
    <row r="11">
      <c r="A11" t="s" s="15">
        <v>86</v>
      </c>
      <c r="B11" t="str" s="12">
        <f>"[DRESSER] "&amp;Procedure!D8</f>
        <v>[DRESSER] Dresser et servir - Servir sur assiette,une portion de poisson garnie de champignons et napper de sauce meurette.Décorer d’un toast aillé.Persiller sur le dessus au départ. - Accompagner de pommes vapeur.</v>
      </c>
      <c r="C11"/>
      <c r="D11"/>
    </row>
    <row r="12">
      <c r="A12"/>
      <c r="B12"/>
      <c r="C12"/>
      <c r="D12"/>
    </row>
    <row r="13">
      <c r="A13" t="s" s="14">
        <v>87</v>
      </c>
      <c r="B13"/>
      <c r="C13"/>
      <c r="D13"/>
    </row>
    <row r="14">
      <c r="A14" t="s" s="15">
        <v>80</v>
      </c>
      <c r="B14" t="str" s="12">
        <f>"[DISSOUDRE] "&amp;Procedure!D9</f>
        <v>[DISSOUDRE] Délayer la poudre dans l'eau froide en fouettant, puis porter à ébullition en remuant régulièrement.</v>
      </c>
      <c r="C14"/>
      <c r="D14"/>
    </row>
    <row r="15">
      <c r="A15"/>
      <c r="B15"/>
      <c r="C15"/>
      <c r="D15"/>
    </row>
    <row r="16">
      <c r="A16" t="s" s="16">
        <v>88</v>
      </c>
      <c r="B16"/>
      <c r="C16"/>
      <c r="D16"/>
    </row>
  </sheetData>
  <sheetProtection sheet="1"/>
  <mergeCells count="13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  <mergeCell ref="B14:D14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2026-08-01T00:48:33Z</dcterms:created>
  <dc:title>FILETS D’AIGLEFIN EN MEURETTE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2026-08-01T00:48:33Z</dcterms:modified>
  <cp:revision>1</cp:revision>
</cp:coreProperties>
</file>