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<sst xmlns="http://schemas.openxmlformats.org/spreadsheetml/2006/main" count="61" uniqueCount="61">
  <si>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</si>
  <si>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</si>
  <si>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</si>
  <si>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</si>
  <si>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</si>
  <si>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</si>
  <si>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</si>
  <si>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</si>
  <si>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</si>
  <si>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</si>
  <si>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</si>
  <si>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</si>
  <si>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</si>
  <si>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</si>
  <si>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</si>
  <si>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</si>
  <si>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</si>
  <si>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</si>
  <si>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</si>
  <si>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</si>
  <si>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RNM0130155</t>
  </si>
  <si>
    <t>CHÈVRE laitier bûche</t>
  </si>
  <si>
    <t>Fromages</t>
  </si>
  <si>
    <t>RNM1950160</t>
  </si>
  <si>
    <t>MENTHE France botte</t>
  </si>
  <si>
    <t>Légumes</t>
  </si>
  <si>
    <t>bte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</si>
  <si>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</si>
  <si>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</si>
  <si>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</si>
  <si>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</si>
  <si>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</si>
  <si>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</si>
  <si>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</si>
  <si>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</si>
  <si>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</si>
  <si>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</si>
  <si>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OMELETTE AUX FEUILLES DE MENTHE</t>
  </si>
  <si>
    <t>METTRE EN PLACE</t>
  </si>
  <si>
    <t>LAVER</t>
  </si>
  <si>
    <t>105 min (repos)</t>
  </si>
  <si>
    <t>SAUTER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</si>
  <si>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</si>
  <si>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</si>
  <si>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</si>
  <si>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</si>
  <si>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</si>
  <si>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</si>
  <si>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MENTHE France botte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</si>
  <si>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</si>
  <si>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</si>
  <si>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</si>
  <si>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</si>
  <si>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</si>
  <si>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Fiche technique — OMELETTE AUX FEUILLES DE MENTHE</t>
  </si>
  <si>
    <t>OMELETTE AUX FEUILLES DE MENTHE  GRO_CDC_051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</si>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</sst>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E7*1.05</f>
        <v>0.2625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E8*5.2</f>
        <v>2.6</v>
      </c>
    </row>
    <row r="9">
      <c r="A9" t="s">
        <v>20</v>
      </c>
      <c r="B9" t="s">
        <v>21</v>
      </c>
      <c r="C9" t="s">
        <v>22</v>
      </c>
      <c r="D9" s="4">
        <v>3.5</v>
      </c>
      <c r="E9" s="6">
        <f>D9*$B$2</f>
        <v>3.5</v>
      </c>
      <c r="F9" t="s">
        <v>19</v>
      </c>
      <c r="G9" s="8">
        <f>E9*12</f>
        <v>42</v>
      </c>
    </row>
    <row r="10">
      <c r="A10" t="s">
        <v>23</v>
      </c>
      <c r="B10" t="s">
        <v>24</v>
      </c>
      <c r="C10" t="s">
        <v>25</v>
      </c>
      <c r="D10" s="4">
        <v>3</v>
      </c>
      <c r="E10" s="6">
        <f>D10*$B$2</f>
        <v>3</v>
      </c>
      <c r="F10" t="s">
        <v>26</v>
      </c>
      <c r="G10" s="8">
        <f>E10*4</f>
        <v>12</v>
      </c>
    </row>
    <row r="11">
      <c r="A11" t="s">
        <v>27</v>
      </c>
      <c r="B11" t="s">
        <v>28</v>
      </c>
      <c r="C11" t="s">
        <v>29</v>
      </c>
      <c r="D11" s="4">
        <v>15</v>
      </c>
      <c r="E11" s="6">
        <f>D11*$B$2</f>
        <v>15</v>
      </c>
      <c r="F11" t="s">
        <v>19</v>
      </c>
      <c r="G11" s="8">
        <f>E11*3.2</f>
        <v>48</v>
      </c>
    </row>
    <row r="12">
      <c r="A12"/>
      <c r="B12"/>
      <c r="C12"/>
      <c r="D12"/>
      <c r="E12"/>
      <c r="F12" t="s" s="9">
        <v>30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>
        <v>1</v>
      </c>
      <c r="C2" t="s">
        <v>38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37</v>
      </c>
      <c r="B3">
        <v>2</v>
      </c>
      <c r="C3" t="s">
        <v>39</v>
      </c>
      <c r="D3" t="inlineStr" s="11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1"/>
      <c r="F3" t="s">
        <v>40</v>
      </c>
    </row>
    <row r="4">
      <c r="A4" t="s">
        <v>37</v>
      </c>
      <c r="B4">
        <v>3</v>
      </c>
      <c r="C4" t="s">
        <v>41</v>
      </c>
      <c r="D4" t="inlineStr" s="11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1"/>
      <c r="F4" t="s">
        <v>40</v>
      </c>
    </row>
    <row r="5">
      <c r="A5" t="s">
        <v>37</v>
      </c>
      <c r="B5">
        <v>4</v>
      </c>
      <c r="C5" t="s">
        <v>42</v>
      </c>
      <c r="D5" t="inlineStr" s="11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37</v>
      </c>
      <c r="C2" t="s">
        <v>47</v>
      </c>
      <c r="D2" s="6">
        <f>'Besoins'!$B$2*100</f>
        <v>100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'Besoins'!$B$2*3</f>
        <v>3</v>
      </c>
      <c r="E3" t="s">
        <v>26</v>
      </c>
    </row>
    <row r="4">
      <c r="A4">
        <v>1</v>
      </c>
      <c r="B4" t="s">
        <v>50</v>
      </c>
      <c r="C4" t="s">
        <v>49</v>
      </c>
      <c r="D4" s="6">
        <f>'Besoins'!$B$2*3.5</f>
        <v>3.5</v>
      </c>
      <c r="E4" t="s">
        <v>19</v>
      </c>
    </row>
    <row r="5">
      <c r="A5">
        <v>1</v>
      </c>
      <c r="B5" t="s">
        <v>51</v>
      </c>
      <c r="C5" t="s">
        <v>49</v>
      </c>
      <c r="D5" s="6">
        <f>'Besoins'!$B$2*15</f>
        <v>15</v>
      </c>
      <c r="E5" t="s">
        <v>19</v>
      </c>
    </row>
    <row r="6">
      <c r="A6">
        <v>1</v>
      </c>
      <c r="B6" t="s">
        <v>52</v>
      </c>
      <c r="C6" t="s">
        <v>49</v>
      </c>
      <c r="D6" s="6">
        <f>'Besoins'!$B$2*0.5</f>
        <v>0.5</v>
      </c>
      <c r="E6" t="s">
        <v>19</v>
      </c>
    </row>
    <row r="7">
      <c r="A7">
        <v>1</v>
      </c>
      <c r="B7" t="s">
        <v>53</v>
      </c>
      <c r="C7" t="s">
        <v>49</v>
      </c>
      <c r="D7" s="6">
        <f>'Besoins'!$B$2*0.25</f>
        <v>0.25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2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55</v>
      </c>
      <c r="B4"/>
      <c r="C4"/>
      <c r="D4"/>
    </row>
    <row r="5">
      <c r="A5" t="s" s="14">
        <v>56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57</v>
      </c>
      <c r="B6" t="str" s="11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4">
        <v>58</v>
      </c>
      <c r="B7" t="str" s="11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4">
        <v>59</v>
      </c>
      <c r="B8" t="str" s="11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5">
        <v>60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