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<sst xmlns="http://schemas.openxmlformats.org/spreadsheetml/2006/main" count="94" uniqueCount="94">
  <si>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</si>
  <si>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</si>
  <si>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</si>
  <si>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</si>
  <si>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</si>
  <si>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</si>
  <si>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</si>
  <si>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</si>
  <si>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</si>
  <si>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</si>
  <si>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</si>
  <si>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</si>
  <si>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</si>
  <si>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</si>
  <si>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</si>
  <si>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</si>
  <si>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</si>
  <si>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</si>
  <si>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</si>
  <si>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</si>
  <si>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</si>
  <si>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</si>
  <si>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</si>
  <si>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</si>
  <si>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</si>
  <si>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</si>
  <si>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</si>
  <si>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</si>
  <si>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</si>
  <si>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</si>
  <si>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</si>
  <si>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</si>
  <si>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</si>
  <si>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</si>
  <si>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</si>
  <si>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</si>
  <si>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RNM57226340</t>
  </si>
  <si>
    <t>PERSIL frisé U.E. botte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</si>
  <si>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</si>
  <si>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</si>
  <si>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</si>
  <si>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</si>
  <si>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</si>
  <si>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</si>
  <si>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</si>
  <si>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</si>
  <si>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</si>
  <si>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</si>
  <si>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</si>
  <si>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</si>
  <si>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</si>
  <si>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</si>
  <si>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</si>
  <si>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</si>
  <si>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</si>
  <si>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</si>
  <si>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</si>
  <si>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ŒUFS BROUILLÉS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</si>
  <si>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</si>
  <si>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</si>
  <si>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</si>
  <si>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</si>
  <si>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</si>
  <si>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</si>
  <si>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</si>
  <si>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</si>
  <si>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</si>
  <si>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</si>
  <si>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</si>
  <si>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</si>
  <si>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</si>
  <si>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</si>
  <si>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liquide pasteurisé</t>
  </si>
  <si>
    <t>matiere</t>
  </si>
  <si>
    <t xml:space="preserve">    ↳ Beurre doux 82% MG plaquette</t>
  </si>
  <si>
    <t xml:space="preserve">    ↳ Crème fraîche liquide 15% MG allégée</t>
  </si>
  <si>
    <t xml:space="preserve">    ↳ Échalotes émincées 4G</t>
  </si>
  <si>
    <t xml:space="preserve">    ↳ Ail haché IQF</t>
  </si>
  <si>
    <t xml:space="preserve">    ↳ Herbes de Provence</t>
  </si>
  <si>
    <t xml:space="preserve">    ↳ PERSIL frisé U.E. botte</t>
  </si>
  <si>
    <t xml:space="preserve">    ↳ CERFEUIL France botte</t>
  </si>
  <si>
    <t xml:space="preserve">    ↳ Sucre poudre sac 1kg</t>
  </si>
  <si>
    <t xml:space="preserve">    ↳ Sel fin de cuisine</t>
  </si>
  <si>
    <t xml:space="preserve">    ↳ Poivre noir moulu</t>
  </si>
  <si>
    <t xml:space="preserve">    ↳ Huile de tournesol raffinée vrac</t>
  </si>
  <si>
    <t>Fiche technique — ŒUFS BROUILLÉS</t>
  </si>
  <si>
    <t>ŒUFS BROUILLÉS  GRO_CDC_050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</si>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</sst>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E7*12.5</f>
        <v>0.125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8">
        <f>E8*9.5</f>
        <v>0.095</v>
      </c>
    </row>
    <row r="9">
      <c r="A9" t="s">
        <v>19</v>
      </c>
      <c r="B9" t="s">
        <v>20</v>
      </c>
      <c r="C9" t="s">
        <v>21</v>
      </c>
      <c r="D9" s="4">
        <v>0.015</v>
      </c>
      <c r="E9" s="6">
        <f>D9*$B$2</f>
        <v>0.015</v>
      </c>
      <c r="F9" t="s">
        <v>15</v>
      </c>
      <c r="G9" s="8">
        <f>E9*2.7</f>
        <v>0.0405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25</v>
      </c>
      <c r="G10" s="8">
        <f>E10*1.05</f>
        <v>0.2625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15</v>
      </c>
      <c r="G11" s="8">
        <f>E11*5.2</f>
        <v>3.9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25</v>
      </c>
      <c r="G12" s="8">
        <f>E12*2.2</f>
        <v>6.6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35</v>
      </c>
      <c r="G13" s="8">
        <f>E13*6</f>
        <v>0.6</v>
      </c>
    </row>
    <row r="14">
      <c r="A14" t="s">
        <v>36</v>
      </c>
      <c r="B14" t="s">
        <v>37</v>
      </c>
      <c r="C14" t="s">
        <v>34</v>
      </c>
      <c r="D14" s="4">
        <v>0.2</v>
      </c>
      <c r="E14" s="6">
        <f>D14*$B$2</f>
        <v>0.2</v>
      </c>
      <c r="F14" t="s">
        <v>35</v>
      </c>
      <c r="G14" s="8">
        <f>E14*4.5</f>
        <v>0.9</v>
      </c>
    </row>
    <row r="15">
      <c r="A15" t="s">
        <v>38</v>
      </c>
      <c r="B15" t="s">
        <v>39</v>
      </c>
      <c r="C15" t="s">
        <v>40</v>
      </c>
      <c r="D15" s="4">
        <v>1</v>
      </c>
      <c r="E15" s="6">
        <f>D15*$B$2</f>
        <v>1</v>
      </c>
      <c r="F15" t="s">
        <v>15</v>
      </c>
      <c r="G15" s="8">
        <f>E15*8.34</f>
        <v>8.34</v>
      </c>
    </row>
    <row r="16">
      <c r="A16" t="s">
        <v>41</v>
      </c>
      <c r="B16" t="s">
        <v>42</v>
      </c>
      <c r="C16" t="s">
        <v>43</v>
      </c>
      <c r="D16" s="4">
        <v>20</v>
      </c>
      <c r="E16" s="6">
        <f>D16*$B$2</f>
        <v>20</v>
      </c>
      <c r="F16" t="s">
        <v>15</v>
      </c>
      <c r="G16" s="8">
        <f>E16*3.2</f>
        <v>64</v>
      </c>
    </row>
    <row r="17">
      <c r="A17" t="s">
        <v>44</v>
      </c>
      <c r="B17" t="s">
        <v>45</v>
      </c>
      <c r="C17" t="s">
        <v>46</v>
      </c>
      <c r="D17" s="4">
        <v>0.025</v>
      </c>
      <c r="E17" s="6">
        <f>D17*$B$2</f>
        <v>0.025</v>
      </c>
      <c r="F17" t="s">
        <v>15</v>
      </c>
      <c r="G17" s="8">
        <f>E17*0.35</f>
        <v>0.00875</v>
      </c>
    </row>
    <row r="18">
      <c r="A18" t="s">
        <v>47</v>
      </c>
      <c r="B18" t="s">
        <v>48</v>
      </c>
      <c r="C18" t="s">
        <v>49</v>
      </c>
      <c r="D18" s="4">
        <v>0.15</v>
      </c>
      <c r="E18" s="6">
        <f>D18*$B$2</f>
        <v>0.15</v>
      </c>
      <c r="F18" t="s">
        <v>15</v>
      </c>
      <c r="G18" s="8">
        <f>E18*9.26</f>
        <v>1.389</v>
      </c>
    </row>
    <row r="19">
      <c r="A19"/>
      <c r="B19"/>
      <c r="C19"/>
      <c r="D19"/>
      <c r="E19"/>
      <c r="F19" t="s" s="9">
        <v>50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57</v>
      </c>
      <c r="B3">
        <v>2</v>
      </c>
      <c r="C3" t="s">
        <v>59</v>
      </c>
      <c r="D3" t="inlineStr" s="11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 t="s" s="11"/>
      <c r="F3"/>
    </row>
    <row r="4">
      <c r="A4" t="s">
        <v>57</v>
      </c>
      <c r="B4">
        <v>3</v>
      </c>
      <c r="C4" t="s">
        <v>60</v>
      </c>
      <c r="D4" t="inlineStr" s="11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 t="s" s="11"/>
      <c r="F4" t="s">
        <v>61</v>
      </c>
    </row>
    <row r="5">
      <c r="A5" t="s">
        <v>57</v>
      </c>
      <c r="B5">
        <v>4</v>
      </c>
      <c r="C5" t="s">
        <v>62</v>
      </c>
      <c r="D5" t="s" s="11">
        <v>63</v>
      </c>
      <c r="E5" t="s" s="11"/>
      <c r="F5"/>
    </row>
    <row r="6">
      <c r="A6" t="s">
        <v>57</v>
      </c>
      <c r="B6">
        <v>5</v>
      </c>
      <c r="C6" t="s">
        <v>64</v>
      </c>
      <c r="D6" t="inlineStr" s="11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 t="s" s="11"/>
      <c r="F6" t="s">
        <v>65</v>
      </c>
    </row>
    <row r="7">
      <c r="A7" t="s">
        <v>57</v>
      </c>
      <c r="B7">
        <v>6</v>
      </c>
      <c r="C7" t="s">
        <v>66</v>
      </c>
      <c r="D7" t="inlineStr" s="11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57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'Besoins'!$B$2*20</f>
        <v>20</v>
      </c>
      <c r="E3" t="s">
        <v>25</v>
      </c>
    </row>
    <row r="4">
      <c r="A4">
        <v>1</v>
      </c>
      <c r="B4" t="s">
        <v>74</v>
      </c>
      <c r="C4" t="s">
        <v>73</v>
      </c>
      <c r="D4" s="6">
        <f>'Besoins'!$B$2*0.75</f>
        <v>0.75</v>
      </c>
      <c r="E4" t="s">
        <v>15</v>
      </c>
    </row>
    <row r="5">
      <c r="A5">
        <v>1</v>
      </c>
      <c r="B5" t="s">
        <v>75</v>
      </c>
      <c r="C5" t="s">
        <v>73</v>
      </c>
      <c r="D5" s="6">
        <f>'Besoins'!$B$2*3</f>
        <v>3</v>
      </c>
      <c r="E5" t="s">
        <v>25</v>
      </c>
    </row>
    <row r="6">
      <c r="A6">
        <v>1</v>
      </c>
      <c r="B6" t="s">
        <v>76</v>
      </c>
      <c r="C6" t="s">
        <v>73</v>
      </c>
      <c r="D6" s="6">
        <f>'Besoins'!$B$2*1</f>
        <v>1</v>
      </c>
      <c r="E6" t="s">
        <v>15</v>
      </c>
    </row>
    <row r="7">
      <c r="A7">
        <v>1</v>
      </c>
      <c r="B7" t="s">
        <v>77</v>
      </c>
      <c r="C7" t="s">
        <v>73</v>
      </c>
      <c r="D7" s="6">
        <f>'Besoins'!$B$2*0.15</f>
        <v>0.15</v>
      </c>
      <c r="E7" t="s">
        <v>15</v>
      </c>
    </row>
    <row r="8">
      <c r="A8">
        <v>1</v>
      </c>
      <c r="B8" t="s">
        <v>78</v>
      </c>
      <c r="C8" t="s">
        <v>73</v>
      </c>
      <c r="D8" s="6">
        <f>'Besoins'!$B$2*0.01</f>
        <v>0.01</v>
      </c>
      <c r="E8" t="s">
        <v>15</v>
      </c>
    </row>
    <row r="9">
      <c r="A9">
        <v>1</v>
      </c>
      <c r="B9" t="s">
        <v>79</v>
      </c>
      <c r="C9" t="s">
        <v>73</v>
      </c>
      <c r="D9" s="6">
        <f>'Besoins'!$B$2*0.2</f>
        <v>0.2</v>
      </c>
      <c r="E9" t="s">
        <v>15</v>
      </c>
    </row>
    <row r="10">
      <c r="A10">
        <v>1</v>
      </c>
      <c r="B10" t="s">
        <v>80</v>
      </c>
      <c r="C10" t="s">
        <v>73</v>
      </c>
      <c r="D10" s="6">
        <f>'Besoins'!$B$2*0.1</f>
        <v>0.1</v>
      </c>
      <c r="E10" t="s">
        <v>15</v>
      </c>
    </row>
    <row r="11">
      <c r="A11">
        <v>1</v>
      </c>
      <c r="B11" t="s">
        <v>81</v>
      </c>
      <c r="C11" t="s">
        <v>73</v>
      </c>
      <c r="D11" s="6">
        <f>'Besoins'!$B$2*0.015</f>
        <v>0.015</v>
      </c>
      <c r="E11" t="s">
        <v>15</v>
      </c>
    </row>
    <row r="12">
      <c r="A12">
        <v>1</v>
      </c>
      <c r="B12" t="s">
        <v>82</v>
      </c>
      <c r="C12" t="s">
        <v>73</v>
      </c>
      <c r="D12" s="6">
        <f>'Besoins'!$B$2*0.025</f>
        <v>0.025</v>
      </c>
      <c r="E12" t="s">
        <v>15</v>
      </c>
    </row>
    <row r="13">
      <c r="A13">
        <v>1</v>
      </c>
      <c r="B13" t="s">
        <v>83</v>
      </c>
      <c r="C13" t="s">
        <v>73</v>
      </c>
      <c r="D13" s="6">
        <f>'Besoins'!$B$2*0.01</f>
        <v>0.01</v>
      </c>
      <c r="E13" t="s">
        <v>15</v>
      </c>
    </row>
    <row r="14">
      <c r="A14">
        <v>1</v>
      </c>
      <c r="B14" t="s">
        <v>84</v>
      </c>
      <c r="C14" t="s">
        <v>73</v>
      </c>
      <c r="D14" s="6">
        <f>'Besoins'!$B$2*0.25</f>
        <v>0.25</v>
      </c>
      <c r="E14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2">
        <f>"GRO_CDC_050 · GRO.OEUFS · référence : "&amp;Besoins!B3&amp;" "&amp;Besoins!C3&amp;" · multiplicateur réglable sur la feuille ""Besoins"""</f>
        <v>GRO_CDC_050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86</v>
      </c>
      <c r="B4"/>
      <c r="C4"/>
      <c r="D4"/>
    </row>
    <row r="5">
      <c r="A5" t="s" s="14">
        <v>87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88</v>
      </c>
      <c r="B6" t="str" s="11">
        <f>"[PRÉPARER] "&amp;Procedure!D3</f>
        <v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v>
      </c>
      <c r="C6"/>
      <c r="D6"/>
    </row>
    <row r="7">
      <c r="A7" t="s" s="14">
        <v>89</v>
      </c>
      <c r="B7" t="str" s="11">
        <f>"[CUIRE] "&amp;Procedure!D4</f>
        <v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v>
      </c>
      <c r="C7"/>
      <c r="D7"/>
    </row>
    <row r="8">
      <c r="A8" t="s" s="14">
        <v>90</v>
      </c>
      <c r="B8" t="str" s="11">
        <f>"[INCORPORER] "&amp;Procedure!D5</f>
        <v>[INCORPORER] Préparer les œufs pour la cuisson - Ajouter les 2/3 de la fondue de tomate aux œufs.Mélanger simplement au fouet.</v>
      </c>
      <c r="C8"/>
      <c r="D8"/>
    </row>
    <row r="9">
      <c r="A9" t="s" s="14">
        <v>91</v>
      </c>
      <c r="B9" t="str" s="11">
        <f>"[SAUTER] "&amp;Procedure!D6</f>
        <v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v>
      </c>
      <c r="C9"/>
      <c r="D9"/>
    </row>
    <row r="10">
      <c r="A10" t="s" s="14">
        <v>92</v>
      </c>
      <c r="B10" t="str" s="11">
        <f>"[DRESSER] "&amp;Procedure!D7</f>
        <v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v>
      </c>
      <c r="C10"/>
      <c r="D10"/>
    </row>
    <row r="11">
      <c r="A11"/>
      <c r="B11"/>
      <c r="C11"/>
      <c r="D11"/>
    </row>
    <row r="12">
      <c r="A12" t="s" s="15">
        <v>93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2026-08-01T01:35:43Z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2026-08-01T01:35:43Z</dcterms:modified>
  <cp:revision>1</cp:revision>
</cp:coreProperties>
</file>