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<sst xmlns="http://schemas.openxmlformats.org/spreadsheetml/2006/main" count="97" uniqueCount="97">
  <si>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</si>
  <si>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</si>
  <si>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</si>
  <si>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</si>
  <si>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</si>
  <si>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</si>
  <si>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</si>
  <si>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</si>
  <si>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</si>
  <si>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</si>
  <si>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</si>
  <si>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</si>
  <si>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EPI-PIMENT-ESPE</t>
  </si>
  <si>
    <t>Piment d'Espelette AOP poudre</t>
  </si>
  <si>
    <t>Épices en poudre et graines</t>
  </si>
  <si>
    <t>kg</t>
  </si>
  <si>
    <t>EPI-POIVRE-NOIR</t>
  </si>
  <si>
    <t>Poivre noir moulu</t>
  </si>
  <si>
    <t>LAURIER-POUDRE</t>
  </si>
  <si>
    <t>Laurier en poudre</t>
  </si>
  <si>
    <t>Herbes aromatiques séchées</t>
  </si>
  <si>
    <t>HER-THYM</t>
  </si>
  <si>
    <t>Thym séché</t>
  </si>
  <si>
    <t>HUI-OLIVE-VP</t>
  </si>
  <si>
    <t>Huile d'olive vierge pure</t>
  </si>
  <si>
    <t>Huiles végétales</t>
  </si>
  <si>
    <t>lt</t>
  </si>
  <si>
    <t>HUI-TOURNESOL</t>
  </si>
  <si>
    <t>Huile de tournesol raffinée vrac</t>
  </si>
  <si>
    <t>RNM9360123</t>
  </si>
  <si>
    <t>TOMATE ronde Maroc cat.I 67-82mm</t>
  </si>
  <si>
    <t>Légumes</t>
  </si>
  <si>
    <t>RNM4G100918</t>
  </si>
  <si>
    <t>Oignons émincés 4G</t>
  </si>
  <si>
    <t>Légumes 4ème et 5ème gamme</t>
  </si>
  <si>
    <t>OEU-M-STD</t>
  </si>
  <si>
    <t>Oeuf calibre M (53-63g) cat.A France colis 360</t>
  </si>
  <si>
    <t>Oeufs entiers</t>
  </si>
  <si>
    <t>OVO-BLANC-LIQ</t>
  </si>
  <si>
    <t>Blanc d'oeuf liquide pasteurisé</t>
  </si>
  <si>
    <t>Ovoproduits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</si>
  <si>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</si>
  <si>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</si>
  <si>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</si>
  <si>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</si>
  <si>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</si>
  <si>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</si>
  <si>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RNMS00866</t>
  </si>
  <si>
    <t>Poivrons verts rouges en lanières surgelés</t>
  </si>
  <si>
    <t>Total</t>
  </si>
  <si>
    <t>Recette</t>
  </si>
  <si>
    <t>#</t>
  </si>
  <si>
    <t>Verbe</t>
  </si>
  <si>
    <t>Étape</t>
  </si>
  <si>
    <t>Précision technique</t>
  </si>
  <si>
    <t>Durée</t>
  </si>
  <si>
    <t>ŒUFS EN PIPÉRADE</t>
  </si>
  <si>
    <t>METTRE EN PLACE</t>
  </si>
  <si>
    <t>CONFECTIONNER</t>
  </si>
  <si>
    <t>BATTRE</t>
  </si>
  <si>
    <t>47 min (cuisson)</t>
  </si>
  <si>
    <t>SERVIR</t>
  </si>
  <si>
    <t>Servir - Servir à l’assiette à l’aide d’une spatule carrée et sitôt la fin de cuisson de la brouillade d’œufs à la pipérade.</t>
  </si>
  <si>
    <t>PIPÉRADE BASQUAISE</t>
  </si>
  <si>
    <t>PRÉPARER</t>
  </si>
  <si>
    <t>80 min (prepa)</t>
  </si>
  <si>
    <t>MARQUER</t>
  </si>
  <si>
    <t>78 min (repos)</t>
  </si>
  <si>
    <t>Niveau</t>
  </si>
  <si>
    <t>Composant</t>
  </si>
  <si>
    <t>Type</t>
  </si>
  <si>
    <t>Quantité (× multiplicateur, voir feuille Besoins)</t>
  </si>
  <si>
    <t>recette</t>
  </si>
  <si>
    <t xml:space="preserve">    ↳ Blanc d'oeuf liquide pasteurisé</t>
  </si>
  <si>
    <t>matiere</t>
  </si>
  <si>
    <t xml:space="preserve">    ↳ Huile de tournesol raffinée vrac</t>
  </si>
  <si>
    <t xml:space="preserve">    ↳ PIPÉRADE BASQUAISE</t>
  </si>
  <si>
    <t xml:space="preserve">        ↳ TOMATE ronde Maroc cat.I 67-82mm</t>
  </si>
  <si>
    <t xml:space="preserve">        ↳ Poivrons verts rouges en lanières surgelés</t>
  </si>
  <si>
    <t xml:space="preserve">        ↳ Oignons émincés 4G</t>
  </si>
  <si>
    <t xml:space="preserve">        ↳ Ail haché IQF</t>
  </si>
  <si>
    <t xml:space="preserve">        ↳ Piment d'Espelette AOP poudre</t>
  </si>
  <si>
    <t xml:space="preserve">        ↳ Huile d'olive vierge pure</t>
  </si>
  <si>
    <t xml:space="preserve">        ↳ Sel fin de cuisine</t>
  </si>
  <si>
    <t xml:space="preserve">        ↳ Poivre noir moulu</t>
  </si>
  <si>
    <t xml:space="preserve">        ↳ Thym séché</t>
  </si>
  <si>
    <t xml:space="preserve">        ↳ Laurier en poudre</t>
  </si>
  <si>
    <t xml:space="preserve">    ↳ Oeuf calibre M (53-63g) cat.A France colis 360</t>
  </si>
  <si>
    <t>Fiche technique — ŒUFS EN PIPÉRADE</t>
  </si>
  <si>
    <t>ŒUFS EN PIPÉRADE  GRO_CDC_047</t>
  </si>
  <si>
    <t>1.</t>
  </si>
  <si>
    <t>2.</t>
  </si>
  <si>
    <t>3.</t>
  </si>
  <si>
    <t>4.</t>
  </si>
  <si>
    <t>↳ PIPÉRADE BASQUAISE  GRO_CDC_164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</si>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</sst>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0.00012</v>
      </c>
      <c r="E7" s="6">
        <f>D7*$B$2</f>
        <v>0.00012</v>
      </c>
      <c r="F7" t="s">
        <v>15</v>
      </c>
      <c r="G7" s="8">
        <f>E7*75</f>
        <v>0.009</v>
      </c>
    </row>
    <row r="8">
      <c r="A8" t="s">
        <v>16</v>
      </c>
      <c r="B8" t="s">
        <v>17</v>
      </c>
      <c r="C8" t="s">
        <v>14</v>
      </c>
      <c r="D8" s="4">
        <v>0.0001</v>
      </c>
      <c r="E8" s="6">
        <f>D8*$B$2</f>
        <v>0.0001</v>
      </c>
      <c r="F8" t="s">
        <v>15</v>
      </c>
      <c r="G8" s="8">
        <f>E8*12.5</f>
        <v>0.00125</v>
      </c>
    </row>
    <row r="9">
      <c r="A9" t="s">
        <v>18</v>
      </c>
      <c r="B9" t="s">
        <v>19</v>
      </c>
      <c r="C9" t="s">
        <v>20</v>
      </c>
      <c r="D9" s="4">
        <v>0.00003</v>
      </c>
      <c r="E9" s="6">
        <f>D9*$B$2</f>
        <v>0.00003</v>
      </c>
      <c r="F9" t="s">
        <v>15</v>
      </c>
      <c r="G9" s="8">
        <f>E9*22</f>
        <v>0.00066</v>
      </c>
    </row>
    <row r="10">
      <c r="A10" t="s">
        <v>21</v>
      </c>
      <c r="B10" t="s">
        <v>22</v>
      </c>
      <c r="C10" t="s">
        <v>20</v>
      </c>
      <c r="D10" s="4">
        <v>0.00015</v>
      </c>
      <c r="E10" s="6">
        <f>D10*$B$2</f>
        <v>0.00015</v>
      </c>
      <c r="F10" t="s">
        <v>15</v>
      </c>
      <c r="G10" s="8">
        <f>E10*8.5</f>
        <v>0.001275</v>
      </c>
    </row>
    <row r="11">
      <c r="A11" t="s">
        <v>23</v>
      </c>
      <c r="B11" t="s">
        <v>24</v>
      </c>
      <c r="C11" t="s">
        <v>25</v>
      </c>
      <c r="D11" s="4">
        <v>0.01</v>
      </c>
      <c r="E11" s="6">
        <f>D11*$B$2</f>
        <v>0.01</v>
      </c>
      <c r="F11" t="s">
        <v>26</v>
      </c>
      <c r="G11" s="8">
        <f>E11*5.8</f>
        <v>0.058</v>
      </c>
    </row>
    <row r="12">
      <c r="A12" t="s">
        <v>27</v>
      </c>
      <c r="B12" t="s">
        <v>28</v>
      </c>
      <c r="C12" t="s">
        <v>25</v>
      </c>
      <c r="D12" s="4">
        <v>1</v>
      </c>
      <c r="E12" s="6">
        <f>D12*$B$2</f>
        <v>1</v>
      </c>
      <c r="F12" t="s">
        <v>26</v>
      </c>
      <c r="G12" s="8">
        <f>E12*1.05</f>
        <v>1.05</v>
      </c>
    </row>
    <row r="13">
      <c r="A13" t="s">
        <v>29</v>
      </c>
      <c r="B13" t="s">
        <v>30</v>
      </c>
      <c r="C13" t="s">
        <v>31</v>
      </c>
      <c r="D13" s="4">
        <v>0.14</v>
      </c>
      <c r="E13" s="6">
        <f>D13*$B$2</f>
        <v>0.14</v>
      </c>
      <c r="F13" t="s">
        <v>15</v>
      </c>
      <c r="G13" s="8">
        <f>E13*2.8</f>
        <v>0.392</v>
      </c>
    </row>
    <row r="14">
      <c r="A14" t="s">
        <v>32</v>
      </c>
      <c r="B14" t="s">
        <v>33</v>
      </c>
      <c r="C14" t="s">
        <v>34</v>
      </c>
      <c r="D14" s="4">
        <v>0.075</v>
      </c>
      <c r="E14" s="6">
        <f>D14*$B$2</f>
        <v>0.075</v>
      </c>
      <c r="F14" t="s">
        <v>15</v>
      </c>
      <c r="G14" s="8">
        <f>E14*4.32</f>
        <v>0.324</v>
      </c>
    </row>
    <row r="15">
      <c r="A15" t="s">
        <v>35</v>
      </c>
      <c r="B15" t="s">
        <v>36</v>
      </c>
      <c r="C15" t="s">
        <v>37</v>
      </c>
      <c r="D15" s="4">
        <v>200</v>
      </c>
      <c r="E15" s="6">
        <f>D15*$B$2</f>
        <v>200</v>
      </c>
      <c r="F15" t="s">
        <v>3</v>
      </c>
      <c r="G15" s="8">
        <f>E15*0.1795</f>
        <v>35.9</v>
      </c>
    </row>
    <row r="16">
      <c r="A16" t="s">
        <v>38</v>
      </c>
      <c r="B16" t="s">
        <v>39</v>
      </c>
      <c r="C16" t="s">
        <v>40</v>
      </c>
      <c r="D16" s="4">
        <v>10</v>
      </c>
      <c r="E16" s="6">
        <f>D16*$B$2</f>
        <v>10</v>
      </c>
      <c r="F16" t="s">
        <v>15</v>
      </c>
      <c r="G16" s="8">
        <f>E16*3.2</f>
        <v>32</v>
      </c>
    </row>
    <row r="17">
      <c r="A17" t="s">
        <v>41</v>
      </c>
      <c r="B17" t="s">
        <v>42</v>
      </c>
      <c r="C17" t="s">
        <v>43</v>
      </c>
      <c r="D17" s="4">
        <v>0.0012</v>
      </c>
      <c r="E17" s="6">
        <f>D17*$B$2</f>
        <v>0.0012</v>
      </c>
      <c r="F17" t="s">
        <v>15</v>
      </c>
      <c r="G17" s="8">
        <f>E17*0.35</f>
        <v>0.00042</v>
      </c>
    </row>
    <row r="18">
      <c r="A18" t="s">
        <v>44</v>
      </c>
      <c r="B18" t="s">
        <v>45</v>
      </c>
      <c r="C18" t="s">
        <v>46</v>
      </c>
      <c r="D18" s="4">
        <v>0.0025</v>
      </c>
      <c r="E18" s="6">
        <f>D18*$B$2</f>
        <v>0.0025</v>
      </c>
      <c r="F18" t="s">
        <v>15</v>
      </c>
      <c r="G18" s="8">
        <f>E18*9.26</f>
        <v>0.02315</v>
      </c>
    </row>
    <row r="19">
      <c r="A19" t="s">
        <v>47</v>
      </c>
      <c r="B19" t="s">
        <v>48</v>
      </c>
      <c r="C19" t="s">
        <v>46</v>
      </c>
      <c r="D19" s="4">
        <v>0.1</v>
      </c>
      <c r="E19" s="6">
        <f>D19*$B$2</f>
        <v>0.1</v>
      </c>
      <c r="F19" t="s">
        <v>15</v>
      </c>
      <c r="G19" s="8">
        <f>E19*4.18</f>
        <v>0.418</v>
      </c>
    </row>
    <row r="20">
      <c r="A20"/>
      <c r="B20"/>
      <c r="C20"/>
      <c r="D20"/>
      <c r="E20"/>
      <c r="F20" t="s" s="9">
        <v>49</v>
      </c>
      <c r="G20" s="10">
        <f>SUM(G7:G19)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50</v>
      </c>
      <c r="B1" t="s" s="7">
        <v>51</v>
      </c>
      <c r="C1" t="s" s="7">
        <v>52</v>
      </c>
      <c r="D1" t="s" s="7">
        <v>53</v>
      </c>
      <c r="E1" t="s" s="7">
        <v>54</v>
      </c>
      <c r="F1" t="s" s="7">
        <v>55</v>
      </c>
    </row>
    <row r="2">
      <c r="A2" t="s">
        <v>56</v>
      </c>
      <c r="B2">
        <v>1</v>
      </c>
      <c r="C2" t="s">
        <v>57</v>
      </c>
      <c r="D2" t="inlineStr" s="11">
        <is>
          <t>Mise en place du poste de travail - Vérifier les D.L.C.,peser les denrées,sélectionner le matériel. - Désinfecter le matériel et le poste de travail suivant la procédure.</t>
        </is>
      </c>
      <c r="E2" t="s" s="11"/>
      <c r="F2"/>
    </row>
    <row r="3">
      <c r="A3" t="s">
        <v>56</v>
      </c>
      <c r="B3">
        <v>2</v>
      </c>
      <c r="C3" t="s">
        <v>58</v>
      </c>
      <c r="D3" t="inlineStr" s="11">
        <is>
          <t>Préparations préliminaires - Confectionner la pipérade (voir recette au chapitre des légumes). - Casser 50 œufs dans une calotte en prenant les précautions d’usage pour chaque cuisson.</t>
        </is>
      </c>
      <c r="E3" t="s" s="11"/>
      <c r="F3"/>
    </row>
    <row r="4">
      <c r="A4" t="s">
        <v>56</v>
      </c>
      <c r="B4">
        <v>3</v>
      </c>
      <c r="C4" t="s">
        <v>59</v>
      </c>
      <c r="D4" t="inlineStr" s="11">
        <is>
          <t>Cuire les œufs - Battre légèrement les œufs. - Dans la sauteuse,faire chauffer à couvert et à feu doux le quart du poids total de la pipérade. - Verser les œufs légèrement battus sur la pipérade chaude. - Mélanger délicatement de façon à ce que les œufs soient bien répartis dans la sauteuse. - Surveiller la cuisson.Ne pas trop cuire.Les œufs doivent rester moelleux. - Respecter la procédure de fin de cuisson. - Il est préférable de ne pas stocker en armoire chaude et de servir en flux tendu pour garder le moelleux de l’œuf. Deuxième méthode de cuisson - Répartir la pipérade dans 6 bacs GN 1/1 H 65. - Installer les bacs sur l’échelle de cuisson. - Enfourner et chauffer la pipérade au four à + 150°C durant 5minutes. - Sortir du four l’échelle de cuisson où se trouvent les bacs de pipérade. - Répartir 35 œufs grossièrement battus,par bac,sur la pipérade. - Brouiller grossièrement les œufs avec un fouet. - Enfourner et cuire les œufs à four doux à + 120 °C pendant 10 minutes environ. Surveiller la cuisson pour garder les œufs moelleux. - Respecter la procédure de fin de cuisson.</t>
        </is>
      </c>
      <c r="E4" t="s" s="11"/>
      <c r="F4" t="s">
        <v>60</v>
      </c>
    </row>
    <row r="5">
      <c r="A5" t="s">
        <v>56</v>
      </c>
      <c r="B5">
        <v>4</v>
      </c>
      <c r="C5" t="s">
        <v>61</v>
      </c>
      <c r="D5" t="s" s="11">
        <v>62</v>
      </c>
      <c r="E5" t="s" s="11"/>
      <c r="F5"/>
    </row>
    <row r="6">
      <c r="A6" t="s">
        <v>63</v>
      </c>
      <c r="B6">
        <v>1</v>
      </c>
      <c r="C6" t="s">
        <v>57</v>
      </c>
      <c r="D6" t="inlineStr" s="11">
        <is>
          <t>Mise en place du poste de travail - Vérifier les D.L.C.,peser les denrées,sélectionner le matériel. - Désinfecter le matériel et le poste de travail suivant les protocoles. G</t>
        </is>
      </c>
      <c r="E6" t="s" s="11"/>
      <c r="F6"/>
    </row>
    <row r="7">
      <c r="A7" t="s">
        <v>63</v>
      </c>
      <c r="B7">
        <v>2</v>
      </c>
      <c r="C7" t="s">
        <v>64</v>
      </c>
      <c r="D7" t="inlineStr" s="11">
        <is>
          <t>Préparations préliminaires N - Déconditionner les végétaux surgelés suivant la procédure. - Les réserver séparément en chambre froide. E - Laver,désinfecter les tomates suivant la procédure. - Couper en quartiers les tomates.Réserver en bac GN 2/1 H 200 en polycarbonate. M</t>
        </is>
      </c>
      <c r="E7" t="s" s="11"/>
      <c r="F7" t="s">
        <v>65</v>
      </c>
    </row>
    <row r="8">
      <c r="A8" t="s">
        <v>63</v>
      </c>
      <c r="B8">
        <v>3</v>
      </c>
      <c r="C8" t="s">
        <v>66</v>
      </c>
      <c r="D8" t="inlineStr" s="11">
        <is>
          <t>Marquer la cuisson de la pipérade E - Si vous utilisez le jambon de Bayonne en sauteuse,faire revenir avec un peu d’huile, g les dés de jambon en premier,puis suivre la recette ci-dessous. N - En sauteuse,faire revenir à l’huile les oignons émincés. - À mi-cuisson des oignons,ajouter les poivrons.Faire fondre à feu doux les poivrons et les oignons. - Ajouter les tomates en quartiers,l’ail haché,les aromates et les épices. - Avec une écumoire remuer délicatement tous les éléments. - Augmenter la source de chaleur,puis cuire la pipérade à feu doux,jusqu’à complète évaporation de l’eau constitutive afin d’obtenir une fondue de légumes.La durée de la cuisson peut varier entre 15 et 30 minutes. - Vérifier la cuisson. - La cuisson terminée,réserver dans 5 bacs GN 1/1 H 65 de service.Couvrir. - Respecter la procédure de fin de cuisson. - Stocker en armoire chaude et maintenir à +63°C en attente de consommation ou bien refroidir et stocker au froid suivant la procédure.</t>
        </is>
      </c>
      <c r="E8" t="s" s="11"/>
      <c r="F8" t="s">
        <v>67</v>
      </c>
    </row>
    <row r="9">
      <c r="A9" t="s">
        <v>63</v>
      </c>
      <c r="B9">
        <v>4</v>
      </c>
      <c r="C9"/>
      <c r="D9" t="inlineStr" s="11">
        <is>
          <t>Suggestions - La pipérade sert de base de préparation à la recette de poulet basquaise,aux œufs en pipérade (tchatchouka) ou encore au thon en pipérade. - La pipérade peut accompagner les œufs,les poissons,le veau et la volaille.</t>
        </is>
      </c>
      <c r="E9" t="s" s="11"/>
      <c r="F9"/>
    </row>
    <row r="10">
      <c r="A10" t="s">
        <v>63</v>
      </c>
      <c r="B10">
        <v>5</v>
      </c>
      <c r="C10"/>
      <c r="D10" t="inlineStr" s="11">
        <is>
          <t>Commentaires - Traditionnellement,l’appellation «Basquaise» implique l’utilisation de jambon de Bayonne et de piment d’espelette. - Dans la recette ci-dessus,les poivrons remplacent le piment de pays.Ce sont les piments «piper» qui donnent d’ailleurs leur nom à la pipérade.</t>
        </is>
      </c>
      <c r="E10" t="s" s="11"/>
      <c r="F10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68</v>
      </c>
      <c r="B1" t="s" s="7">
        <v>69</v>
      </c>
      <c r="C1" t="s" s="7">
        <v>70</v>
      </c>
      <c r="D1" t="s" s="7">
        <v>71</v>
      </c>
      <c r="E1" t="s" s="7">
        <v>10</v>
      </c>
    </row>
    <row r="2">
      <c r="A2">
        <v>0</v>
      </c>
      <c r="B2" t="s">
        <v>56</v>
      </c>
      <c r="C2" t="s">
        <v>72</v>
      </c>
      <c r="D2" s="6">
        <f>'Besoins'!$B$2*100</f>
        <v>100</v>
      </c>
      <c r="E2" t="s">
        <v>3</v>
      </c>
    </row>
    <row r="3">
      <c r="A3">
        <v>1</v>
      </c>
      <c r="B3" t="s">
        <v>73</v>
      </c>
      <c r="C3" t="s">
        <v>74</v>
      </c>
      <c r="D3" s="6">
        <f>'Besoins'!$B$2*10</f>
        <v>10</v>
      </c>
      <c r="E3" t="s">
        <v>15</v>
      </c>
    </row>
    <row r="4">
      <c r="A4">
        <v>1</v>
      </c>
      <c r="B4" t="s">
        <v>75</v>
      </c>
      <c r="C4" t="s">
        <v>74</v>
      </c>
      <c r="D4" s="6">
        <f>'Besoins'!$B$2*1</f>
        <v>1</v>
      </c>
      <c r="E4" t="s">
        <v>26</v>
      </c>
    </row>
    <row r="5">
      <c r="A5">
        <v>1</v>
      </c>
      <c r="B5" t="s">
        <v>76</v>
      </c>
      <c r="C5" t="s">
        <v>72</v>
      </c>
      <c r="D5" s="6">
        <f>'Besoins'!$B$2*1</f>
        <v>1</v>
      </c>
      <c r="E5" t="s">
        <v>3</v>
      </c>
    </row>
    <row r="6">
      <c r="A6">
        <v>2</v>
      </c>
      <c r="B6" t="s">
        <v>77</v>
      </c>
      <c r="C6" t="s">
        <v>74</v>
      </c>
      <c r="D6" s="6">
        <f>'Besoins'!$B$2*0.14</f>
        <v>0.14</v>
      </c>
      <c r="E6" t="s">
        <v>15</v>
      </c>
    </row>
    <row r="7">
      <c r="A7">
        <v>2</v>
      </c>
      <c r="B7" t="s">
        <v>78</v>
      </c>
      <c r="C7" t="s">
        <v>74</v>
      </c>
      <c r="D7" s="6">
        <f>'Besoins'!$B$2*0.1</f>
        <v>0.1</v>
      </c>
      <c r="E7" t="s">
        <v>15</v>
      </c>
    </row>
    <row r="8">
      <c r="A8">
        <v>2</v>
      </c>
      <c r="B8" t="s">
        <v>79</v>
      </c>
      <c r="C8" t="s">
        <v>74</v>
      </c>
      <c r="D8" s="6">
        <f>'Besoins'!$B$2*0.075</f>
        <v>0.075</v>
      </c>
      <c r="E8" t="s">
        <v>15</v>
      </c>
    </row>
    <row r="9">
      <c r="A9">
        <v>2</v>
      </c>
      <c r="B9" t="s">
        <v>80</v>
      </c>
      <c r="C9" t="s">
        <v>74</v>
      </c>
      <c r="D9" s="6">
        <f>'Besoins'!$B$2*0.0025</f>
        <v>0.0025</v>
      </c>
      <c r="E9" t="s">
        <v>15</v>
      </c>
    </row>
    <row r="10">
      <c r="A10">
        <v>2</v>
      </c>
      <c r="B10" t="s">
        <v>81</v>
      </c>
      <c r="C10" t="s">
        <v>74</v>
      </c>
      <c r="D10" s="6">
        <f>'Besoins'!$B$2*0.00012</f>
        <v>0.00012</v>
      </c>
      <c r="E10" t="s">
        <v>15</v>
      </c>
    </row>
    <row r="11">
      <c r="A11">
        <v>2</v>
      </c>
      <c r="B11" t="s">
        <v>82</v>
      </c>
      <c r="C11" t="s">
        <v>74</v>
      </c>
      <c r="D11" s="6">
        <f>'Besoins'!$B$2*0.01</f>
        <v>0.01</v>
      </c>
      <c r="E11" t="s">
        <v>26</v>
      </c>
    </row>
    <row r="12">
      <c r="A12">
        <v>2</v>
      </c>
      <c r="B12" t="s">
        <v>83</v>
      </c>
      <c r="C12" t="s">
        <v>74</v>
      </c>
      <c r="D12" s="6">
        <f>'Besoins'!$B$2*0.0012</f>
        <v>0.0012</v>
      </c>
      <c r="E12" t="s">
        <v>15</v>
      </c>
    </row>
    <row r="13">
      <c r="A13">
        <v>2</v>
      </c>
      <c r="B13" t="s">
        <v>84</v>
      </c>
      <c r="C13" t="s">
        <v>74</v>
      </c>
      <c r="D13" s="6">
        <f>'Besoins'!$B$2*0.0001</f>
        <v>0.0001</v>
      </c>
      <c r="E13" t="s">
        <v>15</v>
      </c>
    </row>
    <row r="14">
      <c r="A14">
        <v>2</v>
      </c>
      <c r="B14" t="s">
        <v>85</v>
      </c>
      <c r="C14" t="s">
        <v>74</v>
      </c>
      <c r="D14" s="6">
        <f>'Besoins'!$B$2*0.00015</f>
        <v>0.00015</v>
      </c>
      <c r="E14" t="s">
        <v>15</v>
      </c>
    </row>
    <row r="15">
      <c r="A15">
        <v>2</v>
      </c>
      <c r="B15" t="s">
        <v>86</v>
      </c>
      <c r="C15" t="s">
        <v>74</v>
      </c>
      <c r="D15" s="6">
        <f>'Besoins'!$B$2*0.00003</f>
        <v>0.00003</v>
      </c>
      <c r="E15" t="s">
        <v>15</v>
      </c>
    </row>
    <row r="16">
      <c r="A16">
        <v>1</v>
      </c>
      <c r="B16" t="s">
        <v>87</v>
      </c>
      <c r="C16" t="s">
        <v>74</v>
      </c>
      <c r="D16" s="6">
        <f>'Besoins'!$B$2*200</f>
        <v>200</v>
      </c>
      <c r="E16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7"/>
  <cols>
    <col min="1" max="1" width="22" customWidth="1"/>
    <col min="2" max="2" width="52" customWidth="1"/>
  </cols>
  <sheetData>
    <row r="1" customHeight="1" ht="24">
      <c r="A1" t="s" s="2">
        <v>88</v>
      </c>
      <c r="B1"/>
      <c r="C1"/>
      <c r="D1"/>
    </row>
    <row r="2">
      <c r="A2" t="str" s="12">
        <f>"GRO_CDC_047 · GRO.OEUFS · référence : "&amp;Besoins!B3&amp;" "&amp;Besoins!C3&amp;" · multiplicateur réglable sur la feuille ""Besoins"""</f>
        <v>GRO_CDC_047 · GRO.OEUFS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89</v>
      </c>
      <c r="B4"/>
      <c r="C4"/>
      <c r="D4"/>
    </row>
    <row r="5">
      <c r="A5" t="s" s="14">
        <v>90</v>
      </c>
      <c r="B5" t="str" s="11">
        <f>"[METTRE EN PLACE] "&amp;Procedure!D2</f>
        <v>[METTRE EN PLACE] Mise en place du poste de travail - Vérifier les D.L.C.,peser les denrées,sélectionner le matériel. - Désinfecter le matériel et le poste de travail suivant la procédure.</v>
      </c>
      <c r="C5"/>
      <c r="D5"/>
    </row>
    <row r="6">
      <c r="A6" t="s" s="14">
        <v>91</v>
      </c>
      <c r="B6" t="str" s="11">
        <f>"[CONFECTIONNER] "&amp;Procedure!D3</f>
        <v>[CONFECTIONNER] Préparations préliminaires - Confectionner la pipérade (voir recette au chapitre des légumes). - Casser 50 œufs dans une calotte en prenant les précautions d’usage pour chaque cuisson.</v>
      </c>
      <c r="C6"/>
      <c r="D6"/>
    </row>
    <row r="7">
      <c r="A7" t="s" s="14">
        <v>92</v>
      </c>
      <c r="B7" t="str" s="11">
        <f>"[BATTRE] "&amp;Procedure!D4</f>
        <v>[BATTRE] Cuire les œufs - Battre légèrement les œufs. - Dans la sauteuse,faire chauffer à couvert et à feu doux le quart du poids total de la pipérade. - Verser les œufs légèrement battus sur la pipérade chaude. - Mélanger délicatement de façon à ce que les œufs soient bien répartis dans la sauteuse. - Surveiller la cuisson.Ne pas trop cuire.Les œufs doivent rester moelleux. - Respecter la procédure de fin de cuisson. - Il est préférable de ne pas stocker en armoire chaude et de servir en flux tendu pour garder le moelleux de l’œuf. Deuxième méthode de cuisson - Répartir la pipérade dans 6 bacs GN 1/1 H 65. - Installer les bacs sur l’échelle de cuisson. - Enfourner et chauffer la pipérade au four à + 150°C durant 5minutes. - Sortir du four l’échelle de cuisson où se trouvent les bacs de pipérade. - Répartir 35 œufs grossièrement battus,par bac,sur la pipérade. - Brouiller grossièrement les œufs avec un fouet. - Enfourner et cuire les œufs à four doux à + 120 °C pendant 10 minutes environ. Surveiller la cuisson pour garder les œufs moelleux. - Respecter la procédure de fin de cuisson.</v>
      </c>
      <c r="C7"/>
      <c r="D7"/>
    </row>
    <row r="8">
      <c r="A8" t="s" s="14">
        <v>93</v>
      </c>
      <c r="B8" t="str" s="11">
        <f>"[SERVIR] "&amp;Procedure!D5</f>
        <v>[SERVIR] Servir - Servir à l’assiette à l’aide d’une spatule carrée et sitôt la fin de cuisson de la brouillade d’œufs à la pipérade.</v>
      </c>
      <c r="C8"/>
      <c r="D8"/>
    </row>
    <row r="9">
      <c r="A9"/>
      <c r="B9"/>
      <c r="C9"/>
      <c r="D9"/>
    </row>
    <row r="10">
      <c r="A10" t="s" s="13">
        <v>94</v>
      </c>
      <c r="B10"/>
      <c r="C10"/>
      <c r="D10"/>
    </row>
    <row r="11">
      <c r="A11" t="s" s="14">
        <v>90</v>
      </c>
      <c r="B11" t="str" s="11">
        <f>"[METTRE EN PLACE] "&amp;Procedure!D6</f>
        <v>[METTRE EN PLACE] Mise en place du poste de travail - Vérifier les D.L.C.,peser les denrées,sélectionner le matériel. - Désinfecter le matériel et le poste de travail suivant les protocoles. G</v>
      </c>
      <c r="C11"/>
      <c r="D11"/>
    </row>
    <row r="12">
      <c r="A12" t="s" s="14">
        <v>91</v>
      </c>
      <c r="B12" t="str" s="11">
        <f>"[PRÉPARER] "&amp;Procedure!D7</f>
        <v>[PRÉPARER] Préparations préliminaires N - Déconditionner les végétaux surgelés suivant la procédure. - Les réserver séparément en chambre froide. E - Laver,désinfecter les tomates suivant la procédure. - Couper en quartiers les tomates.Réserver en bac GN 2/1 H 200 en polycarbonate. M</v>
      </c>
      <c r="C12"/>
      <c r="D12"/>
    </row>
    <row r="13">
      <c r="A13" t="s" s="14">
        <v>92</v>
      </c>
      <c r="B13" t="str" s="11">
        <f>"[MARQUER] "&amp;Procedure!D8</f>
        <v>[MARQUER] Marquer la cuisson de la pipérade E - Si vous utilisez le jambon de Bayonne en sauteuse,faire revenir avec un peu d’huile, g les dés de jambon en premier,puis suivre la recette ci-dessous. N - En sauteuse,faire revenir à l’huile les oignons émincés. - À mi-cuisson des oignons,ajouter les poivrons.Faire fondre à feu doux les poivrons et les oignons. - Ajouter les tomates en quartiers,l’ail haché,les aromates et les épices. - Avec une écumoire remuer délicatement tous les éléments. - Augmenter la source de chaleur,puis cuire la pipérade à feu doux,jusqu’à complète évaporation de l’eau constitutive afin d’obtenir une fondue de légumes.La durée de la cuisson peut varier entre 15 et 30 minutes. - Vérifier la cuisson. - La cuisson terminée,réserver dans 5 bacs GN 1/1 H 65 de service.Couvrir. - Respecter la procédure de fin de cuisson. - Stocker en armoire chaude et maintenir à +63°C en attente de consommation ou bien refroidir et stocker au froid suivant la procédure.</v>
      </c>
      <c r="C13"/>
      <c r="D13"/>
    </row>
    <row r="14">
      <c r="A14" t="s" s="14">
        <v>93</v>
      </c>
      <c r="B14" t="str" s="11">
        <f>Procedure!D9</f>
        <v>Suggestions - La pipérade sert de base de préparation à la recette de poulet basquaise,aux œufs en pipérade (tchatchouka) ou encore au thon en pipérade. - La pipérade peut accompagner les œufs,les poissons,le veau et la volaille.</v>
      </c>
      <c r="C14"/>
      <c r="D14"/>
    </row>
    <row r="15">
      <c r="A15" t="s" s="14">
        <v>95</v>
      </c>
      <c r="B15" t="str" s="11">
        <f>Procedure!D10</f>
        <v>Commentaires - Traditionnellement,l’appellation «Basquaise» implique l’utilisation de jambon de Bayonne et de piment d’espelette. - Dans la recette ci-dessus,les poivrons remplacent le piment de pays.Ce sont les piments «piper» qui donnent d’ailleurs leur nom à la pipérade.</v>
      </c>
      <c r="C15"/>
      <c r="D15"/>
    </row>
    <row r="16">
      <c r="A16"/>
      <c r="B16"/>
      <c r="C16"/>
      <c r="D16"/>
    </row>
    <row r="17">
      <c r="A17" t="s" s="15">
        <v>96</v>
      </c>
      <c r="B17"/>
      <c r="C17"/>
      <c r="D17"/>
    </row>
  </sheetData>
  <sheetProtection sheet="1"/>
  <mergeCells count="14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B15:D15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2026-09-15T12:38:59Z</dcterms:created>
  <dc:title>ŒUFS EN PIPÉRADE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2026-09-15T12:38:59Z</dcterms:modified>
  <cp:revision>1</cp:revision>
</cp:coreProperties>
</file>