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<sst xmlns="http://schemas.openxmlformats.org/spreadsheetml/2006/main" count="77" uniqueCount="77">
  <si>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</si>
  <si>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</si>
  <si>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</si>
  <si>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</si>
  <si>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</si>
  <si>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</si>
  <si>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</si>
  <si>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</si>
  <si>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</si>
  <si>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</si>
  <si>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</si>
  <si>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</si>
  <si>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</si>
  <si>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</si>
  <si>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</si>
  <si>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</si>
  <si>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</si>
  <si>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</si>
  <si>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</si>
  <si>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</si>
  <si>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</si>
  <si>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</si>
  <si>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</si>
  <si>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KNORR-BOUIL-BOE</t>
  </si>
  <si>
    <t>Bouillon de Bœuf déshydraté (Knorr Professional)</t>
  </si>
  <si>
    <t>Fonds déshydratés et poudres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</si>
  <si>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</si>
  <si>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</si>
  <si>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</si>
  <si>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</si>
  <si>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</si>
  <si>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</si>
  <si>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</si>
  <si>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</si>
  <si>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</si>
  <si>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Total</t>
  </si>
  <si>
    <t>Recette</t>
  </si>
  <si>
    <t>#</t>
  </si>
  <si>
    <t>Verbe</t>
  </si>
  <si>
    <t>Étape</t>
  </si>
  <si>
    <t>Précision technique</t>
  </si>
  <si>
    <t>Durée</t>
  </si>
  <si>
    <t>GRATINÉE À L’OIGNON</t>
  </si>
  <si>
    <t>METTRE EN PLACE</t>
  </si>
  <si>
    <t>ÉMINCER</t>
  </si>
  <si>
    <t>70 min (repos)</t>
  </si>
  <si>
    <t>MARQUER</t>
  </si>
  <si>
    <t>30 min (repos)</t>
  </si>
  <si>
    <t>DRESSER</t>
  </si>
  <si>
    <t>SERVIR</t>
  </si>
  <si>
    <t>Servir - Servir les bols de gratinée dès la sortie du four.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</si>
  <si>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</si>
  <si>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</si>
  <si>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</si>
  <si>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</si>
  <si>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</si>
  <si>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</si>
  <si>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</si>
  <si>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</si>
  <si>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</si>
  <si>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</si>
  <si>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Beurre doux 82% MG plaquette</t>
  </si>
  <si>
    <t xml:space="preserve">    ↳ Farine de blé T55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</si>
  <si>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</si>
  <si>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</si>
  <si>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</si>
  <si>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Poivre noir moulu</t>
  </si>
  <si>
    <t xml:space="preserve">    ↳ EMMENTAL 1 kg rapé</t>
  </si>
  <si>
    <t>Fiche technique — GRATINÉE À L’OIGNON</t>
  </si>
  <si>
    <t>GRATINÉE À L’OIGNON  GRO_CDC_044</t>
  </si>
  <si>
    <t>1.</t>
  </si>
  <si>
    <t>2.</t>
  </si>
  <si>
    <t>3.</t>
  </si>
  <si>
    <t>4.</t>
  </si>
  <si>
    <t>5.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</si>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</sst>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24.5</v>
      </c>
      <c r="E7" s="6">
        <f>D7*$B$2</f>
        <v>24.5</v>
      </c>
      <c r="F7" t="s">
        <v>15</v>
      </c>
      <c r="G7" s="9">
        <f>E7*0.003</f>
        <v>0.0735</v>
      </c>
    </row>
    <row r="8">
      <c r="A8" t="s">
        <v>16</v>
      </c>
      <c r="B8" t="s">
        <v>17</v>
      </c>
      <c r="C8" t="s">
        <v>18</v>
      </c>
      <c r="D8" s="4">
        <v>0.015</v>
      </c>
      <c r="E8" s="6">
        <f>D8*$B$2</f>
        <v>0.015</v>
      </c>
      <c r="F8" t="s">
        <v>19</v>
      </c>
      <c r="G8" s="9">
        <f>E8*12.5</f>
        <v>0.1875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19</v>
      </c>
      <c r="G9" s="9">
        <f>E9*0.56</f>
        <v>0.224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0.75</v>
      </c>
      <c r="E11" s="6">
        <f>D11*$B$2</f>
        <v>0.75</v>
      </c>
      <c r="F11" t="s">
        <v>19</v>
      </c>
      <c r="G11" s="9">
        <f>E11*5.2</f>
        <v>3.9</v>
      </c>
    </row>
    <row r="12">
      <c r="A12" t="s">
        <v>29</v>
      </c>
      <c r="B12" t="s">
        <v>30</v>
      </c>
      <c r="C12" t="s">
        <v>31</v>
      </c>
      <c r="D12" s="4">
        <v>3</v>
      </c>
      <c r="E12" s="6">
        <f>D12*$B$2</f>
        <v>3</v>
      </c>
      <c r="F12" t="s">
        <v>19</v>
      </c>
      <c r="G12" s="9">
        <f>E12*8.1</f>
        <v>24.3</v>
      </c>
    </row>
    <row r="13">
      <c r="A13" t="s">
        <v>32</v>
      </c>
      <c r="B13" t="s">
        <v>33</v>
      </c>
      <c r="C13" t="s">
        <v>34</v>
      </c>
      <c r="D13" s="4">
        <v>7.5</v>
      </c>
      <c r="E13" s="6">
        <f>D13*$B$2</f>
        <v>7.5</v>
      </c>
      <c r="F13" t="s">
        <v>19</v>
      </c>
      <c r="G13" s="9">
        <f>E13*4.32</f>
        <v>32.4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inlineStr" s="12">
        <is>
          <t>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t>
        </is>
      </c>
      <c r="E5" t="s" s="12"/>
      <c r="F5"/>
    </row>
    <row r="6">
      <c r="A6" t="s">
        <v>42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51</v>
      </c>
      <c r="B7">
        <v>1</v>
      </c>
      <c r="C7" t="s">
        <v>52</v>
      </c>
      <c r="D7" t="s" s="12">
        <v>53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42</v>
      </c>
      <c r="C2" t="s">
        <v>58</v>
      </c>
      <c r="D2" s="6">
        <f>'Besoins'!$B$2*100</f>
        <v>100</v>
      </c>
      <c r="E2" t="s">
        <v>3</v>
      </c>
    </row>
    <row r="3">
      <c r="A3">
        <v>1</v>
      </c>
      <c r="B3" t="s">
        <v>59</v>
      </c>
      <c r="C3" t="s">
        <v>60</v>
      </c>
      <c r="D3" s="6">
        <f>'Besoins'!$B$2*7.5</f>
        <v>7.5</v>
      </c>
      <c r="E3" t="s">
        <v>19</v>
      </c>
    </row>
    <row r="4">
      <c r="A4">
        <v>1</v>
      </c>
      <c r="B4" t="s">
        <v>61</v>
      </c>
      <c r="C4" t="s">
        <v>60</v>
      </c>
      <c r="D4" s="6">
        <f>'Besoins'!$B$2*0.75</f>
        <v>0.75</v>
      </c>
      <c r="E4" t="s">
        <v>19</v>
      </c>
    </row>
    <row r="5">
      <c r="A5">
        <v>1</v>
      </c>
      <c r="B5" t="s">
        <v>62</v>
      </c>
      <c r="C5" t="s">
        <v>60</v>
      </c>
      <c r="D5" s="6">
        <f>'Besoins'!$B$2*0.4</f>
        <v>0.4</v>
      </c>
      <c r="E5" t="s">
        <v>19</v>
      </c>
    </row>
    <row r="6">
      <c r="A6">
        <v>1</v>
      </c>
      <c r="B6" t="s">
        <v>63</v>
      </c>
      <c r="C6" t="s">
        <v>58</v>
      </c>
      <c r="D6" s="6">
        <f>'Besoins'!$B$2*25</f>
        <v>25</v>
      </c>
      <c r="E6" t="s">
        <v>15</v>
      </c>
    </row>
    <row r="7">
      <c r="A7">
        <v>2</v>
      </c>
      <c r="B7" t="s">
        <v>64</v>
      </c>
      <c r="C7" t="s">
        <v>60</v>
      </c>
      <c r="D7" s="6">
        <f>'Besoins'!$B$2*24.5</f>
        <v>24.5</v>
      </c>
      <c r="E7" t="s">
        <v>15</v>
      </c>
    </row>
    <row r="8">
      <c r="A8">
        <v>2</v>
      </c>
      <c r="B8" t="s">
        <v>65</v>
      </c>
      <c r="C8" t="s">
        <v>60</v>
      </c>
      <c r="D8" s="6">
        <f>'Besoins'!$B$2*0.5</f>
        <v>0.5</v>
      </c>
      <c r="E8" t="s">
        <v>19</v>
      </c>
    </row>
    <row r="9">
      <c r="A9">
        <v>1</v>
      </c>
      <c r="B9" t="s">
        <v>66</v>
      </c>
      <c r="C9" t="s">
        <v>60</v>
      </c>
      <c r="D9" s="6">
        <f>'Besoins'!$B$2*0.015</f>
        <v>0.015</v>
      </c>
      <c r="E9" t="s">
        <v>19</v>
      </c>
    </row>
    <row r="10">
      <c r="A10">
        <v>1</v>
      </c>
      <c r="B10" t="s">
        <v>67</v>
      </c>
      <c r="C10" t="s">
        <v>60</v>
      </c>
      <c r="D10" s="6">
        <f>'Besoins'!$B$2*3</f>
        <v>3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"GRO_CDC_044 · GRO.POTAGES · référence : "&amp;Besoins!B3&amp;" "&amp;Besoins!C3&amp;" · multiplicateur réglable sur la feuille ""Besoins"""</f>
        <v>GRO_CDC_044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71</v>
      </c>
      <c r="B6" t="str" s="12">
        <f>"[ÉMINCER] "&amp;Procedure!D3</f>
        <v>[ÉMINCER] Préparations préliminaires - Déconditionner les oignons émincés.Réserver. - Préchauffer le four sur la position chaleur sèche à + 175 °C. - Trancher le pain en rondelles. 5 - Déposer sur des grilles de cuisson les rondelles de pain. - Étager les grilles de cuisson sur l’échelle du four. - Enfourner et toaster le pain.Réserver dans un bac GN 1/1 H 100. - Déconditionner l’emmenthal.Réserver au froid l’emmenthal dans une calotte,en attente d’utilisation.</v>
      </c>
      <c r="C6"/>
      <c r="D6"/>
    </row>
    <row r="7">
      <c r="A7" t="s" s="15">
        <v>72</v>
      </c>
      <c r="B7" t="str" s="12">
        <f>"[MARQUER] "&amp;Procedure!D4</f>
        <v>[MARQUER] Marquer la cuisson de la gratinée - Dans un rondeau,faire revenir les oignons émincés au beurre pour les colorer légèrement. - Ajouter la farine.Remuer avec une spatule.Faire blondir la farine. - Mouiller avec 25 litres d’eau.Porter à ébullition. - Réaliser le bouillon de boeuf,à partir de l’eau de mouillement de la gratinée,en ajoutant directement le fond déshydraté à l’eau,se reporter aux recommandations du fabricant. - Saler et poivrer. - Laisser cuire environ 30 minutes.Rectifier l’assaisonnement. - Respecter la procédure de fin de cuisson. - Maintenir au chaud en attente de finition.</v>
      </c>
      <c r="C7"/>
      <c r="D7"/>
    </row>
    <row r="8">
      <c r="A8" t="s" s="15">
        <v>73</v>
      </c>
      <c r="B8" t="str" s="12">
        <f>"[DRESSER] "&amp;Procedure!D5</f>
        <v>[DRESSER] Dresser les bols de gratinée - Ranger sur des grilles de cuisson,des bols pour faciliter leur enfournement. - Déposer dans chaque bol,3 à 4 rondelles de pain toastées. - Verser la soupe sur les rondelles de pain. - Saupoudrer d’emmenthal râpé. - Étager les grilles chargées de bols de soupe. - Gratiner.</v>
      </c>
      <c r="C8"/>
      <c r="D8"/>
    </row>
    <row r="9">
      <c r="A9" t="s" s="15">
        <v>74</v>
      </c>
      <c r="B9" t="str" s="12">
        <f>"[SERVIR] "&amp;Procedure!D6</f>
        <v>[SERVIR] Servir - Servir les bols de gratinée dès la sortie du four.</v>
      </c>
      <c r="C9"/>
      <c r="D9"/>
    </row>
    <row r="10">
      <c r="A10"/>
      <c r="B10"/>
      <c r="C10"/>
      <c r="D10"/>
    </row>
    <row r="11">
      <c r="A11" t="s" s="14">
        <v>75</v>
      </c>
      <c r="B11"/>
      <c r="C11"/>
      <c r="D11"/>
    </row>
    <row r="12">
      <c r="A12" t="s" s="15">
        <v>70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76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2026-08-01T02:38:47Z</dcterms:created>
  <dc:title>GRATINÉE À L’OIGNON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2026-08-01T02:38:47Z</dcterms:modified>
  <cp:revision>1</cp:revision>
</cp:coreProperties>
</file>