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<sst xmlns="http://schemas.openxmlformats.org/spreadsheetml/2006/main" count="82" uniqueCount="82">
  <si>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</si>
  <si>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</si>
  <si>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</si>
  <si>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</si>
  <si>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</si>
  <si>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</si>
  <si>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</si>
  <si>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</si>
  <si>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</si>
  <si>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</si>
  <si>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</si>
  <si>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</si>
  <si>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</si>
  <si>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</si>
  <si>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</si>
  <si>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kg</t>
  </si>
  <si>
    <t>RNM0200155</t>
  </si>
  <si>
    <t>EMMENTAL 1 kg rapé</t>
  </si>
  <si>
    <t>Fromages</t>
  </si>
  <si>
    <t>RNM0420123</t>
  </si>
  <si>
    <t>CAROTTE France extra colis 12kg</t>
  </si>
  <si>
    <t>Légumes</t>
  </si>
  <si>
    <t>RNM0370123</t>
  </si>
  <si>
    <t>CÉLERI-RAVE France</t>
  </si>
  <si>
    <t>RNM0290123</t>
  </si>
  <si>
    <t>CHOU vert France cat.I colis de 6</t>
  </si>
  <si>
    <t>RNM0360123</t>
  </si>
  <si>
    <t>NAVET rond violet France</t>
  </si>
  <si>
    <t>RNM26560123</t>
  </si>
  <si>
    <t>POMME DE TERRE basique div.var.cons France lavée cat.I 40-70mm sac 10kg</t>
  </si>
  <si>
    <t>RNM4G100925</t>
  </si>
  <si>
    <t>Poireaux émincés 4G</t>
  </si>
  <si>
    <t>Légumes 4ème et 5ème gamme</t>
  </si>
  <si>
    <t>RNMS00842</t>
  </si>
  <si>
    <t>Haricots verts très fins cuits surgelés</t>
  </si>
  <si>
    <t>Légumes surgelés</t>
  </si>
  <si>
    <t>RNMS00770</t>
  </si>
  <si>
    <t>Petits pois et jeunes carottes surgelés</t>
  </si>
  <si>
    <t>Pommes de terre surgelées</t>
  </si>
  <si>
    <t>RNM0090154</t>
  </si>
  <si>
    <t>PORC (longe) avec travers et palette France</t>
  </si>
  <si>
    <t>Porc frais</t>
  </si>
  <si>
    <t>Total</t>
  </si>
  <si>
    <t>Recette</t>
  </si>
  <si>
    <t>#</t>
  </si>
  <si>
    <t>Verbe</t>
  </si>
  <si>
    <t>Étape</t>
  </si>
  <si>
    <t>Précision technique</t>
  </si>
  <si>
    <t>Durée</t>
  </si>
  <si>
    <t>POTAGE CULTIVATEUR</t>
  </si>
  <si>
    <t>METTRE EN PLACE</t>
  </si>
  <si>
    <t>ÉPLUCHER</t>
  </si>
  <si>
    <t>SUER</t>
  </si>
  <si>
    <t>18 min (repos)</t>
  </si>
  <si>
    <t>PRÉPARER</t>
  </si>
  <si>
    <t>70 min (cuisson)</t>
  </si>
  <si>
    <t>SERVIR</t>
  </si>
  <si>
    <t>Niveau</t>
  </si>
  <si>
    <t>Composant</t>
  </si>
  <si>
    <t>Type</t>
  </si>
  <si>
    <t>Quantité (× multiplicateur, voir feuille Besoins)</t>
  </si>
  <si>
    <t>recette</t>
  </si>
  <si>
    <t xml:space="preserve">    ↳ Poireaux émincés 4G</t>
  </si>
  <si>
    <t>matiere</t>
  </si>
  <si>
    <t xml:space="preserve">    ↳ CAROTTE France extra colis 12kg</t>
  </si>
  <si>
    <t xml:space="preserve">    ↳ NAVET rond violet France</t>
  </si>
  <si>
    <t xml:space="preserve">    ↳ CÉLERI-RAVE France</t>
  </si>
  <si>
    <t xml:space="preserve">    ↳ POMME DE TERRE basique div.var.cons France lavée cat.I 40-70mm sac 10kg</t>
  </si>
  <si>
    <t xml:space="preserve">    ↳ Petits pois et jeunes carottes surgelés</t>
  </si>
  <si>
    <t xml:space="preserve">    ↳ Haricots verts très fins cuits surgelés</t>
  </si>
  <si>
    <t xml:space="preserve">    ↳ CHOU vert France cat.I colis de 6</t>
  </si>
  <si>
    <t xml:space="preserve">    ↳ PORC (longe) avec travers et palette France</t>
  </si>
  <si>
    <t xml:space="preserve">    ↳ Beurre doux 82% MG plaquette</t>
  </si>
  <si>
    <t xml:space="preserve">    ↳ EMMENTAL 1 kg rapé</t>
  </si>
  <si>
    <t>Fiche technique — POTAGE CULTIVATEUR</t>
  </si>
  <si>
    <t>POTAGE CULTIVATEUR  GRO_CDC_042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</si>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</sst>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8">
        <f>E7*5.2</f>
        <v>2.6</v>
      </c>
    </row>
    <row r="8">
      <c r="A8" t="s">
        <v>16</v>
      </c>
      <c r="B8" t="s">
        <v>17</v>
      </c>
      <c r="C8" t="s">
        <v>18</v>
      </c>
      <c r="D8" s="4">
        <v>2</v>
      </c>
      <c r="E8" s="6">
        <f>D8*$B$2</f>
        <v>2</v>
      </c>
      <c r="F8" t="s">
        <v>15</v>
      </c>
      <c r="G8" s="8">
        <f>E8*8.1</f>
        <v>16.2</v>
      </c>
    </row>
    <row r="9">
      <c r="A9" t="s">
        <v>19</v>
      </c>
      <c r="B9" t="s">
        <v>20</v>
      </c>
      <c r="C9" t="s">
        <v>21</v>
      </c>
      <c r="D9" s="4">
        <v>4</v>
      </c>
      <c r="E9" s="6">
        <f>D9*$B$2</f>
        <v>4</v>
      </c>
      <c r="F9" t="s">
        <v>15</v>
      </c>
      <c r="G9" s="8">
        <f>E9*1.1</f>
        <v>4.4</v>
      </c>
    </row>
    <row r="10">
      <c r="A10" t="s">
        <v>22</v>
      </c>
      <c r="B10" t="s">
        <v>23</v>
      </c>
      <c r="C10" t="s">
        <v>21</v>
      </c>
      <c r="D10" s="4">
        <v>1</v>
      </c>
      <c r="E10" s="6">
        <f>D10*$B$2</f>
        <v>1</v>
      </c>
      <c r="F10" t="s">
        <v>15</v>
      </c>
      <c r="G10" s="8">
        <f>E10*1.1</f>
        <v>1.1</v>
      </c>
    </row>
    <row r="11">
      <c r="A11" t="s">
        <v>24</v>
      </c>
      <c r="B11" t="s">
        <v>25</v>
      </c>
      <c r="C11" t="s">
        <v>21</v>
      </c>
      <c r="D11" s="4">
        <v>2</v>
      </c>
      <c r="E11" s="6">
        <f>D11*$B$2</f>
        <v>2</v>
      </c>
      <c r="F11" t="s">
        <v>3</v>
      </c>
      <c r="G11" s="8">
        <f>E11*11</f>
        <v>22</v>
      </c>
    </row>
    <row r="12">
      <c r="A12" t="s">
        <v>26</v>
      </c>
      <c r="B12" t="s">
        <v>27</v>
      </c>
      <c r="C12" t="s">
        <v>21</v>
      </c>
      <c r="D12" s="4">
        <v>2</v>
      </c>
      <c r="E12" s="6">
        <f>D12*$B$2</f>
        <v>2</v>
      </c>
      <c r="F12" t="s">
        <v>15</v>
      </c>
      <c r="G12" s="8">
        <f>E12*1.5</f>
        <v>3</v>
      </c>
    </row>
    <row r="13">
      <c r="A13" t="s">
        <v>28</v>
      </c>
      <c r="B13" t="s">
        <v>29</v>
      </c>
      <c r="C13" t="s">
        <v>21</v>
      </c>
      <c r="D13" s="4">
        <v>6</v>
      </c>
      <c r="E13" s="6">
        <f>D13*$B$2</f>
        <v>6</v>
      </c>
      <c r="F13" t="s">
        <v>15</v>
      </c>
      <c r="G13" s="8">
        <f>E13*0.35</f>
        <v>2.1</v>
      </c>
    </row>
    <row r="14">
      <c r="A14" t="s">
        <v>30</v>
      </c>
      <c r="B14" t="s">
        <v>31</v>
      </c>
      <c r="C14" t="s">
        <v>32</v>
      </c>
      <c r="D14" s="4">
        <v>2</v>
      </c>
      <c r="E14" s="6">
        <f>D14*$B$2</f>
        <v>2</v>
      </c>
      <c r="F14" t="s">
        <v>15</v>
      </c>
      <c r="G14" s="8">
        <f>E14*4.46</f>
        <v>8.92</v>
      </c>
    </row>
    <row r="15">
      <c r="A15" t="s">
        <v>33</v>
      </c>
      <c r="B15" t="s">
        <v>34</v>
      </c>
      <c r="C15" t="s">
        <v>35</v>
      </c>
      <c r="D15" s="4">
        <v>2</v>
      </c>
      <c r="E15" s="6">
        <f>D15*$B$2</f>
        <v>2</v>
      </c>
      <c r="F15" t="s">
        <v>15</v>
      </c>
      <c r="G15" s="8">
        <f>E15*4.5</f>
        <v>9</v>
      </c>
    </row>
    <row r="16">
      <c r="A16" t="s">
        <v>36</v>
      </c>
      <c r="B16" t="s">
        <v>37</v>
      </c>
      <c r="C16" t="s">
        <v>38</v>
      </c>
      <c r="D16" s="4">
        <v>1</v>
      </c>
      <c r="E16" s="6">
        <f>D16*$B$2</f>
        <v>1</v>
      </c>
      <c r="F16" t="s">
        <v>15</v>
      </c>
      <c r="G16" s="8">
        <f>E16*2.98</f>
        <v>2.98</v>
      </c>
    </row>
    <row r="17">
      <c r="A17" t="s">
        <v>39</v>
      </c>
      <c r="B17" t="s">
        <v>40</v>
      </c>
      <c r="C17" t="s">
        <v>41</v>
      </c>
      <c r="D17" s="4">
        <v>2</v>
      </c>
      <c r="E17" s="6">
        <f>D17*$B$2</f>
        <v>2</v>
      </c>
      <c r="F17" t="s">
        <v>15</v>
      </c>
      <c r="G17" s="8">
        <f>E17*3.93</f>
        <v>7.86</v>
      </c>
    </row>
    <row r="18">
      <c r="A18"/>
      <c r="B18"/>
      <c r="C18"/>
      <c r="D18"/>
      <c r="E18"/>
      <c r="F18" t="s" s="9">
        <v>42</v>
      </c>
      <c r="G18" s="10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47</v>
      </c>
      <c r="F1" t="s" s="7">
        <v>48</v>
      </c>
    </row>
    <row r="2">
      <c r="A2" t="s">
        <v>49</v>
      </c>
      <c r="B2">
        <v>1</v>
      </c>
      <c r="C2" t="s">
        <v>50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1"/>
      <c r="F2"/>
    </row>
    <row r="3">
      <c r="A3" t="s">
        <v>49</v>
      </c>
      <c r="B3">
        <v>2</v>
      </c>
      <c r="C3" t="s">
        <v>51</v>
      </c>
      <c r="D3" t="inlineStr" s="11">
        <is>
          <t>Préparations préliminaires - Éplucher,laver et désinfecter les végétaux,suivant la procédure. - Au coupe-légumes,émincer en paysanne,les carottes,les navets,le céleri-rave,les g pommes de terre,le chou vert. - Émincer les blancs de poireaux au couteau. - Réserver séparément les légumes au froid dans des bacs GN 1/1 en attente d’utilisation. - Commencer à décongeler les haricots verts afin de pouvoir les couper en dés. g Réserver au froid. - Effeuiller et réserver au froid dans une calotte les pluches de cerfeuil. - Découenner et tailler la poitrine fraîche en dés. - Dans une russe,blanchir les dés de poitrine fraîche.Rafraîchir et égoutter.</t>
        </is>
      </c>
      <c r="E3" t="s" s="11"/>
      <c r="F3"/>
    </row>
    <row r="4">
      <c r="A4" t="s">
        <v>49</v>
      </c>
      <c r="B4">
        <v>3</v>
      </c>
      <c r="C4" t="s">
        <v>52</v>
      </c>
      <c r="D4" t="inlineStr" s="11">
        <is>
          <t>Marquer la cuisson du potage - Dans un rondeau,faire suer au beurre les dés de poitrine.Ajouter dans l’ordre l’émincé de poireau,puis les carottes,les navets et le céleri-rave. - Mouiller avec 25 litres d’eau (ou de fond blanc de veau).Saler.Porter à ébullition. - Ajouter le chou.Cuire 20 à 25 minutes. - Ajouter les pommes de terre,les petits pois surgelés et les dés de haricots verts.Cuire environ 10 minutes.Tester la cuisson. - Respecter la procédure de fin de cuisson. - Maintenir au chaud en attente de consommation.</t>
        </is>
      </c>
      <c r="E4" t="s" s="11"/>
      <c r="F4" t="s">
        <v>53</v>
      </c>
    </row>
    <row r="5">
      <c r="A5" t="s">
        <v>49</v>
      </c>
      <c r="B5">
        <v>4</v>
      </c>
      <c r="C5" t="s">
        <v>54</v>
      </c>
      <c r="D5" t="inlineStr" s="11">
        <is>
          <t>Préparer la garniture - Pendant la cuisson du potage,trancher les baguettes de pain en rondelles. - Préchauffer le four sur la position chaleur sèche à + 175 °C. - Déposer les rondelles sur des grilles de cuisson GN 1/1. - Étager les grilles de cuisson sur l’échelle du four. - Enfourner et toaster légèrement les rondelles de pain.Réserver et maintenir à température tiède dans un bac GN 1/1 H 100.On peut légèrement ailler les toasts en les badigeonnant au pinceau avec de l’huile additionnée d’ail réduit en purée au cutter.</t>
        </is>
      </c>
      <c r="E5" t="s" s="11"/>
      <c r="F5" t="s">
        <v>55</v>
      </c>
    </row>
    <row r="6">
      <c r="A6" t="s">
        <v>49</v>
      </c>
      <c r="B6">
        <v>5</v>
      </c>
      <c r="C6" t="s">
        <v>56</v>
      </c>
      <c r="D6" t="inlineStr" s="11">
        <is>
          <t>Servir - Déposer dans le fond de l’assiette ou d’un bol,des rondelles de pain toastées et de l’emmenthal râpé. - Préparer plusieurs assiettes ou bols avant le début du service de façon à faciliter le flux du service. - Servir le potage cultivateur très chaud,quelques pluches de cerfeuil sur le potage au départ du plat (facultatif).</t>
        </is>
      </c>
      <c r="E6" t="s" s="11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57</v>
      </c>
      <c r="B1" t="s" s="7">
        <v>58</v>
      </c>
      <c r="C1" t="s" s="7">
        <v>59</v>
      </c>
      <c r="D1" t="s" s="7">
        <v>60</v>
      </c>
      <c r="E1" t="s" s="7">
        <v>10</v>
      </c>
    </row>
    <row r="2">
      <c r="A2">
        <v>0</v>
      </c>
      <c r="B2" t="s">
        <v>49</v>
      </c>
      <c r="C2" t="s">
        <v>61</v>
      </c>
      <c r="D2" s="6">
        <f>'Besoins'!$B$2*100</f>
        <v>100</v>
      </c>
      <c r="E2" t="s">
        <v>3</v>
      </c>
    </row>
    <row r="3">
      <c r="A3">
        <v>1</v>
      </c>
      <c r="B3" t="s">
        <v>62</v>
      </c>
      <c r="C3" t="s">
        <v>63</v>
      </c>
      <c r="D3" s="6">
        <f>'Besoins'!$B$2*2</f>
        <v>2</v>
      </c>
      <c r="E3" t="s">
        <v>15</v>
      </c>
    </row>
    <row r="4">
      <c r="A4">
        <v>1</v>
      </c>
      <c r="B4" t="s">
        <v>64</v>
      </c>
      <c r="C4" t="s">
        <v>63</v>
      </c>
      <c r="D4" s="6">
        <f>'Besoins'!$B$2*4</f>
        <v>4</v>
      </c>
      <c r="E4" t="s">
        <v>15</v>
      </c>
    </row>
    <row r="5">
      <c r="A5">
        <v>1</v>
      </c>
      <c r="B5" t="s">
        <v>65</v>
      </c>
      <c r="C5" t="s">
        <v>63</v>
      </c>
      <c r="D5" s="6">
        <f>'Besoins'!$B$2*2</f>
        <v>2</v>
      </c>
      <c r="E5" t="s">
        <v>15</v>
      </c>
    </row>
    <row r="6">
      <c r="A6">
        <v>1</v>
      </c>
      <c r="B6" t="s">
        <v>66</v>
      </c>
      <c r="C6" t="s">
        <v>63</v>
      </c>
      <c r="D6" s="6">
        <f>'Besoins'!$B$2*1</f>
        <v>1</v>
      </c>
      <c r="E6" t="s">
        <v>15</v>
      </c>
    </row>
    <row r="7">
      <c r="A7">
        <v>1</v>
      </c>
      <c r="B7" t="s">
        <v>67</v>
      </c>
      <c r="C7" t="s">
        <v>63</v>
      </c>
      <c r="D7" s="6">
        <f>'Besoins'!$B$2*6</f>
        <v>6</v>
      </c>
      <c r="E7" t="s">
        <v>15</v>
      </c>
    </row>
    <row r="8">
      <c r="A8">
        <v>1</v>
      </c>
      <c r="B8" t="s">
        <v>68</v>
      </c>
      <c r="C8" t="s">
        <v>63</v>
      </c>
      <c r="D8" s="6">
        <f>'Besoins'!$B$2*1</f>
        <v>1</v>
      </c>
      <c r="E8" t="s">
        <v>15</v>
      </c>
    </row>
    <row r="9">
      <c r="A9">
        <v>1</v>
      </c>
      <c r="B9" t="s">
        <v>69</v>
      </c>
      <c r="C9" t="s">
        <v>63</v>
      </c>
      <c r="D9" s="6">
        <f>'Besoins'!$B$2*2</f>
        <v>2</v>
      </c>
      <c r="E9" t="s">
        <v>15</v>
      </c>
    </row>
    <row r="10">
      <c r="A10">
        <v>1</v>
      </c>
      <c r="B10" t="s">
        <v>70</v>
      </c>
      <c r="C10" t="s">
        <v>63</v>
      </c>
      <c r="D10" s="6">
        <f>'Besoins'!$B$2*2</f>
        <v>2</v>
      </c>
      <c r="E10" t="s">
        <v>15</v>
      </c>
    </row>
    <row r="11">
      <c r="A11">
        <v>1</v>
      </c>
      <c r="B11" t="s">
        <v>71</v>
      </c>
      <c r="C11" t="s">
        <v>63</v>
      </c>
      <c r="D11" s="6">
        <f>'Besoins'!$B$2*2</f>
        <v>2</v>
      </c>
      <c r="E11" t="s">
        <v>15</v>
      </c>
    </row>
    <row r="12">
      <c r="A12">
        <v>1</v>
      </c>
      <c r="B12" t="s">
        <v>72</v>
      </c>
      <c r="C12" t="s">
        <v>63</v>
      </c>
      <c r="D12" s="6">
        <f>'Besoins'!$B$2*0.5</f>
        <v>0.5</v>
      </c>
      <c r="E12" t="s">
        <v>15</v>
      </c>
    </row>
    <row r="13">
      <c r="A13">
        <v>1</v>
      </c>
      <c r="B13" t="s">
        <v>73</v>
      </c>
      <c r="C13" t="s">
        <v>63</v>
      </c>
      <c r="D13" s="6">
        <f>'Besoins'!$B$2*2</f>
        <v>2</v>
      </c>
      <c r="E1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74</v>
      </c>
      <c r="B1"/>
      <c r="C1"/>
      <c r="D1"/>
    </row>
    <row r="2">
      <c r="A2" t="str" s="12">
        <f>"GRO_CDC_042 · GRO.POTAGES · référence : "&amp;Besoins!B3&amp;" "&amp;Besoins!C3&amp;" · multiplicateur réglable sur la feuille ""Besoins"""</f>
        <v>GRO_CDC_042 · GRO.POTAGES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75</v>
      </c>
      <c r="B4"/>
      <c r="C4"/>
      <c r="D4"/>
    </row>
    <row r="5">
      <c r="A5" t="s" s="14">
        <v>76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4">
        <v>77</v>
      </c>
      <c r="B6" t="str" s="11">
        <f>"[ÉPLUCHER] "&amp;Procedure!D3</f>
        <v>[ÉPLUCHER] Préparations préliminaires - Éplucher,laver et désinfecter les végétaux,suivant la procédure. - Au coupe-légumes,émincer en paysanne,les carottes,les navets,le céleri-rave,les g pommes de terre,le chou vert. - Émincer les blancs de poireaux au couteau. - Réserver séparément les légumes au froid dans des bacs GN 1/1 en attente d’utilisation. - Commencer à décongeler les haricots verts afin de pouvoir les couper en dés. g Réserver au froid. - Effeuiller et réserver au froid dans une calotte les pluches de cerfeuil. - Découenner et tailler la poitrine fraîche en dés. - Dans une russe,blanchir les dés de poitrine fraîche.Rafraîchir et égoutter.</v>
      </c>
      <c r="C6"/>
      <c r="D6"/>
    </row>
    <row r="7">
      <c r="A7" t="s" s="14">
        <v>78</v>
      </c>
      <c r="B7" t="str" s="11">
        <f>"[SUER] "&amp;Procedure!D4</f>
        <v>[SUER] Marquer la cuisson du potage - Dans un rondeau,faire suer au beurre les dés de poitrine.Ajouter dans l’ordre l’émincé de poireau,puis les carottes,les navets et le céleri-rave. - Mouiller avec 25 litres d’eau (ou de fond blanc de veau).Saler.Porter à ébullition. - Ajouter le chou.Cuire 20 à 25 minutes. - Ajouter les pommes de terre,les petits pois surgelés et les dés de haricots verts.Cuire environ 10 minutes.Tester la cuisson. - Respecter la procédure de fin de cuisson. - Maintenir au chaud en attente de consommation.</v>
      </c>
      <c r="C7"/>
      <c r="D7"/>
    </row>
    <row r="8">
      <c r="A8" t="s" s="14">
        <v>79</v>
      </c>
      <c r="B8" t="str" s="11">
        <f>"[PRÉPARER] "&amp;Procedure!D5</f>
        <v>[PRÉPARER] Préparer la garniture - Pendant la cuisson du potage,trancher les baguettes de pain en rondelles. - Préchauffer le four sur la position chaleur sèche à + 175 °C. - Déposer les rondelles sur des grilles de cuisson GN 1/1. - Étager les grilles de cuisson sur l’échelle du four. - Enfourner et toaster légèrement les rondelles de pain.Réserver et maintenir à température tiède dans un bac GN 1/1 H 100.On peut légèrement ailler les toasts en les badigeonnant au pinceau avec de l’huile additionnée d’ail réduit en purée au cutter.</v>
      </c>
      <c r="C8"/>
      <c r="D8"/>
    </row>
    <row r="9">
      <c r="A9" t="s" s="14">
        <v>80</v>
      </c>
      <c r="B9" t="str" s="11">
        <f>"[SERVIR] "&amp;Procedure!D6</f>
        <v>[SERVIR] Servir - Déposer dans le fond de l’assiette ou d’un bol,des rondelles de pain toastées et de l’emmenthal râpé. - Préparer plusieurs assiettes ou bols avant le début du service de façon à faciliter le flux du service. - Servir le potage cultivateur très chaud,quelques pluches de cerfeuil sur le potage au départ du plat (facultatif).</v>
      </c>
      <c r="C9"/>
      <c r="D9"/>
    </row>
    <row r="10">
      <c r="A10"/>
      <c r="B10"/>
      <c r="C10"/>
      <c r="D10"/>
    </row>
    <row r="11">
      <c r="A11" t="s" s="15">
        <v>81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2026-08-01T02:39:00Z</dcterms:created>
  <dc:title>POTAGE CULTIVATEUR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2026-08-01T02:39:00Z</dcterms:modified>
  <cp:revision>1</cp:revision>
</cp:coreProperties>
</file>