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<sst xmlns="http://schemas.openxmlformats.org/spreadsheetml/2006/main" count="85" uniqueCount="85">
  <si>
    <t>Besoins matière</t>
  </si>
  <si>
    <t>Multiplicateur souhaité</t>
  </si>
  <si>
    <t>Quantité de référence</t>
  </si>
  <si>
    <t>pc</t>
  </si>
  <si>
    <t>Quantité obtenue</t>
  </si>
  <si>
    <t>Code</t>
  </si>
  <si>
    <t>Matière première</t>
  </si>
  <si>
    <t>Classe</t>
  </si>
  <si>
    <t>Base (×1, modifiable)</t>
  </si>
  <si>
    <t>Quantité</t>
  </si>
  <si>
    <t>Unité</t>
  </si>
  <si>
    <t>Coût</t>
  </si>
  <si>
    <t>COULIS-TOMATE</t>
  </si>
  <si>
    <t>Coulis de tomate cuisinée</t>
  </si>
  <si>
    <t>Concentrés et purées cuisines</t>
  </si>
  <si>
    <t>kg</t>
  </si>
  <si>
    <t>EPI-CUMIN-GRAINE</t>
  </si>
  <si>
    <t>Cumin en graines</t>
  </si>
  <si>
    <t>Épices en poudre et graines</t>
  </si>
  <si>
    <t>EPI-POIVRE-NOIR</t>
  </si>
  <si>
    <t>Poivre noir moulu</t>
  </si>
  <si>
    <t>RNME101406</t>
  </si>
  <si>
    <t>Vinaigre vin rouge 6° bouteille 1,5L</t>
  </si>
  <si>
    <t>Assaisonnements et corps gras</t>
  </si>
  <si>
    <t>u</t>
  </si>
  <si>
    <t>HUI-OLIVE-VP</t>
  </si>
  <si>
    <t>Huile d'olive vierge pure</t>
  </si>
  <si>
    <t>Huiles végétales</t>
  </si>
  <si>
    <t>lt</t>
  </si>
  <si>
    <t>RNM57233230</t>
  </si>
  <si>
    <t>CÉLERI-BRANCHE vert U.E. cat.I</t>
  </si>
  <si>
    <t>Légumes</t>
  </si>
  <si>
    <t>RNM9570123</t>
  </si>
  <si>
    <t>CONCOMBRE Espagne cat.I 500-600g colis de 12</t>
  </si>
  <si>
    <t>RNM27820123</t>
  </si>
  <si>
    <t>OIGNON jaune France cat.I 60-80mm</t>
  </si>
  <si>
    <t>RNM57230909</t>
  </si>
  <si>
    <t>POIVRON rouge Maroc cat.I gros</t>
  </si>
  <si>
    <t>SEL-FIN</t>
  </si>
  <si>
    <t>Sel fin de cuisine</t>
  </si>
  <si>
    <t>Sels et condiments de base</t>
  </si>
  <si>
    <t>PAIN-CAMPAGNE-TR</t>
  </si>
  <si>
    <t>Pain de campagne tranché (kg)</t>
  </si>
  <si>
    <t>Pains et bases précuits</t>
  </si>
  <si>
    <t>RNMS00812</t>
  </si>
  <si>
    <t>Ail haché IQF</t>
  </si>
  <si>
    <t>Légumes surgelés</t>
  </si>
  <si>
    <t>Total</t>
  </si>
  <si>
    <t>Recette</t>
  </si>
  <si>
    <t>#</t>
  </si>
  <si>
    <t>Verbe</t>
  </si>
  <si>
    <t>Étape</t>
  </si>
  <si>
    <t>Précision technique</t>
  </si>
  <si>
    <t>Durée</t>
  </si>
  <si>
    <t>GASPACHO</t>
  </si>
  <si>
    <t>METTRE EN PLACE</t>
  </si>
  <si>
    <t>PRÉPARER</t>
  </si>
  <si>
    <t>25 min (repos)</t>
  </si>
  <si>
    <t>METTRE</t>
  </si>
  <si>
    <t>SERVIR</t>
  </si>
  <si>
    <t>Niveau</t>
  </si>
  <si>
    <t>Composant</t>
  </si>
  <si>
    <t>Type</t>
  </si>
  <si>
    <t>Quantité (× multiplicateur, voir feuille Besoins)</t>
  </si>
  <si>
    <t>recette</t>
  </si>
  <si>
    <t xml:space="preserve">    ↳ Coulis de tomate cuisinée</t>
  </si>
  <si>
    <t>matiere</t>
  </si>
  <si>
    <t xml:space="preserve">    ↳ POIVRON rouge Maroc cat.I gros</t>
  </si>
  <si>
    <t xml:space="preserve">    ↳ Ail haché IQF</t>
  </si>
  <si>
    <t xml:space="preserve">    ↳ CONCOMBRE Espagne cat.I 500-600g colis de 12</t>
  </si>
  <si>
    <t xml:space="preserve">    ↳ OIGNON jaune France cat.I 60-80mm</t>
  </si>
  <si>
    <t xml:space="preserve">    ↳ CÉLERI-BRANCHE vert U.E. cat.I</t>
  </si>
  <si>
    <t xml:space="preserve">    ↳ Huile d'olive vierge pure</t>
  </si>
  <si>
    <t xml:space="preserve">    ↳ Vinaigre vin rouge 6° bouteille 1,5L</t>
  </si>
  <si>
    <t xml:space="preserve">    ↳ Sel fin de cuisine</t>
  </si>
  <si>
    <t xml:space="preserve">    ↳ Poivre noir moulu</t>
  </si>
  <si>
    <t xml:space="preserve">    ↳ Cumin en graines</t>
  </si>
  <si>
    <t xml:space="preserve">    ↳ Pain de campagne tranché (kg)</t>
  </si>
  <si>
    <t>Fiche technique — GASPACHO</t>
  </si>
  <si>
    <t>GASPACHO  GRO_CDC_039</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</si>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</sst>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12</v>
      </c>
      <c r="E7" s="6">
        <f>D7*$B$2</f>
        <v>12</v>
      </c>
      <c r="F7" t="s">
        <v>15</v>
      </c>
      <c r="G7" s="8">
        <f>E7*1.9</f>
        <v>22.8</v>
      </c>
    </row>
    <row r="8">
      <c r="A8" t="s">
        <v>16</v>
      </c>
      <c r="B8" t="s">
        <v>17</v>
      </c>
      <c r="C8" t="s">
        <v>18</v>
      </c>
      <c r="D8" s="4">
        <v>0.002</v>
      </c>
      <c r="E8" s="6">
        <f>D8*$B$2</f>
        <v>0.002</v>
      </c>
      <c r="F8" t="s">
        <v>15</v>
      </c>
      <c r="G8" s="8">
        <f>E8*7.8</f>
        <v>0.0156</v>
      </c>
    </row>
    <row r="9">
      <c r="A9" t="s">
        <v>19</v>
      </c>
      <c r="B9" t="s">
        <v>20</v>
      </c>
      <c r="C9" t="s">
        <v>18</v>
      </c>
      <c r="D9" s="4">
        <v>0.015</v>
      </c>
      <c r="E9" s="6">
        <f>D9*$B$2</f>
        <v>0.015</v>
      </c>
      <c r="F9" t="s">
        <v>15</v>
      </c>
      <c r="G9" s="8">
        <f>E9*12.5</f>
        <v>0.1875</v>
      </c>
    </row>
    <row r="10">
      <c r="A10" t="s">
        <v>21</v>
      </c>
      <c r="B10" t="s">
        <v>22</v>
      </c>
      <c r="C10" t="s">
        <v>23</v>
      </c>
      <c r="D10" s="4">
        <v>0.75</v>
      </c>
      <c r="E10" s="6">
        <f>D10*$B$2</f>
        <v>0.75</v>
      </c>
      <c r="F10" t="s">
        <v>24</v>
      </c>
      <c r="G10" s="8">
        <f>E10*1.79</f>
        <v>1.3425</v>
      </c>
    </row>
    <row r="11">
      <c r="A11" t="s">
        <v>25</v>
      </c>
      <c r="B11" t="s">
        <v>26</v>
      </c>
      <c r="C11" t="s">
        <v>27</v>
      </c>
      <c r="D11" s="4">
        <v>1</v>
      </c>
      <c r="E11" s="6">
        <f>D11*$B$2</f>
        <v>1</v>
      </c>
      <c r="F11" t="s">
        <v>28</v>
      </c>
      <c r="G11" s="8">
        <f>E11*5.8</f>
        <v>5.8</v>
      </c>
    </row>
    <row r="12">
      <c r="A12" t="s">
        <v>29</v>
      </c>
      <c r="B12" t="s">
        <v>30</v>
      </c>
      <c r="C12" t="s">
        <v>31</v>
      </c>
      <c r="D12" s="4">
        <v>0.3</v>
      </c>
      <c r="E12" s="6">
        <f>D12*$B$2</f>
        <v>0.3</v>
      </c>
      <c r="F12" t="s">
        <v>15</v>
      </c>
      <c r="G12" s="8">
        <f>E12*1.4</f>
        <v>0.42</v>
      </c>
    </row>
    <row r="13">
      <c r="A13" t="s">
        <v>32</v>
      </c>
      <c r="B13" t="s">
        <v>33</v>
      </c>
      <c r="C13" t="s">
        <v>31</v>
      </c>
      <c r="D13" s="4">
        <v>2.5</v>
      </c>
      <c r="E13" s="6">
        <f>D13*$B$2</f>
        <v>2.5</v>
      </c>
      <c r="F13" t="s">
        <v>3</v>
      </c>
      <c r="G13" s="8">
        <f>E13*0.6</f>
        <v>1.5</v>
      </c>
    </row>
    <row r="14">
      <c r="A14" t="s">
        <v>34</v>
      </c>
      <c r="B14" t="s">
        <v>35</v>
      </c>
      <c r="C14" t="s">
        <v>31</v>
      </c>
      <c r="D14" s="4">
        <v>1.5</v>
      </c>
      <c r="E14" s="6">
        <f>D14*$B$2</f>
        <v>1.5</v>
      </c>
      <c r="F14" t="s">
        <v>15</v>
      </c>
      <c r="G14" s="8">
        <f>E14*0.4</f>
        <v>0.6</v>
      </c>
    </row>
    <row r="15">
      <c r="A15" t="s">
        <v>36</v>
      </c>
      <c r="B15" t="s">
        <v>37</v>
      </c>
      <c r="C15" t="s">
        <v>31</v>
      </c>
      <c r="D15" s="4">
        <v>1</v>
      </c>
      <c r="E15" s="6">
        <f>D15*$B$2</f>
        <v>1</v>
      </c>
      <c r="F15" t="s">
        <v>15</v>
      </c>
      <c r="G15" s="8">
        <f>E15*1.3</f>
        <v>1.3</v>
      </c>
    </row>
    <row r="16">
      <c r="A16" t="s">
        <v>38</v>
      </c>
      <c r="B16" t="s">
        <v>39</v>
      </c>
      <c r="C16" t="s">
        <v>40</v>
      </c>
      <c r="D16" s="4">
        <v>0.06</v>
      </c>
      <c r="E16" s="6">
        <f>D16*$B$2</f>
        <v>0.06</v>
      </c>
      <c r="F16" t="s">
        <v>15</v>
      </c>
      <c r="G16" s="8">
        <f>E16*0.35</f>
        <v>0.021</v>
      </c>
    </row>
    <row r="17">
      <c r="A17" t="s">
        <v>41</v>
      </c>
      <c r="B17" t="s">
        <v>42</v>
      </c>
      <c r="C17" t="s">
        <v>43</v>
      </c>
      <c r="D17" s="4">
        <v>2</v>
      </c>
      <c r="E17" s="6">
        <f>D17*$B$2</f>
        <v>2</v>
      </c>
      <c r="F17" t="s">
        <v>15</v>
      </c>
      <c r="G17" s="8">
        <f>E17*3.5</f>
        <v>7</v>
      </c>
    </row>
    <row r="18">
      <c r="A18" t="s">
        <v>44</v>
      </c>
      <c r="B18" t="s">
        <v>45</v>
      </c>
      <c r="C18" t="s">
        <v>46</v>
      </c>
      <c r="D18" s="4">
        <v>0.15</v>
      </c>
      <c r="E18" s="6">
        <f>D18*$B$2</f>
        <v>0.15</v>
      </c>
      <c r="F18" t="s">
        <v>15</v>
      </c>
      <c r="G18" s="8">
        <f>E18*9.26</f>
        <v>1.389</v>
      </c>
    </row>
    <row r="19">
      <c r="A19"/>
      <c r="B19"/>
      <c r="C19"/>
      <c r="D19"/>
      <c r="E19"/>
      <c r="F19" t="s" s="9">
        <v>47</v>
      </c>
      <c r="G19" s="10">
        <f>SUM(G7:G18)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48</v>
      </c>
      <c r="B1" t="s" s="7">
        <v>49</v>
      </c>
      <c r="C1" t="s" s="7">
        <v>50</v>
      </c>
      <c r="D1" t="s" s="7">
        <v>51</v>
      </c>
      <c r="E1" t="s" s="7">
        <v>52</v>
      </c>
      <c r="F1" t="s" s="7">
        <v>53</v>
      </c>
    </row>
    <row r="2">
      <c r="A2" t="s">
        <v>54</v>
      </c>
      <c r="B2">
        <v>1</v>
      </c>
      <c r="C2" t="s">
        <v>55</v>
      </c>
      <c r="D2" t="inlineStr" s="11">
        <is>
          <t>Mise en place du poste de travail - Vérifier les D.L.C.,peser les denrées,sélectionner le matériel. - Désinfecter le matériel et le poste de travail suivant les protocoles.</t>
        </is>
      </c>
      <c r="E2" t="s" s="11"/>
      <c r="F2"/>
    </row>
    <row r="3">
      <c r="A3" t="s">
        <v>54</v>
      </c>
      <c r="B3">
        <v>2</v>
      </c>
      <c r="C3" t="s">
        <v>56</v>
      </c>
      <c r="D3" t="inlineStr" s="11">
        <is>
          <t>Préparations préliminaires - Déconditionner le coulis de tomate suivant la procédure. - Éplucher,épépiner,laver et désinfecter les végétaux suivant la procédure. - Préchauffer le four à + 150 °C.Disposer les poivrons sur une grille de cuisson.Passer les poivrons au four durant 25 minutes.Pour peler facilement les poivrons,à la sortie du four,laisser refroidir les poivrons dans un bac GN filmé.Peler les poivrons. - Trancher le pain en rondelles.Disposer les rondelles sur des grilles de cuisson. - Préchauffer le four sur la position chaleur sèche à + 180°C. - Enfourner les grilles de pain.Toaster les rondelles de pain au four (on peut aussi faire frire les rondelles). - Émincer ou tailler tous les légumes en petits dés.</t>
        </is>
      </c>
      <c r="E3" t="s" s="11"/>
      <c r="F3" t="s">
        <v>57</v>
      </c>
    </row>
    <row r="4">
      <c r="A4" t="s">
        <v>54</v>
      </c>
      <c r="B4">
        <v>3</v>
      </c>
      <c r="C4" t="s">
        <v>58</v>
      </c>
      <c r="D4" t="inlineStr" s="11">
        <is>
          <t>Confectionner le gaspacho - Mettre le coulis de tomate et tous les légumes dans la cuve du batteur. - Mixer le tout. - Ajouter le vinaigre,l’huile d’olive,les épices et les condiments. - Mélanger.Rectifier l’assaisonnement.</t>
        </is>
      </c>
      <c r="E4" t="s" s="11"/>
      <c r="F4"/>
    </row>
    <row r="5">
      <c r="A5" t="s">
        <v>54</v>
      </c>
      <c r="B5">
        <v>4</v>
      </c>
      <c r="C5" t="s">
        <v>59</v>
      </c>
      <c r="D5" t="inlineStr" s="11">
        <is>
          <t>Servir - Servir glacé accompagné de rondelles de pain frites ou grillées. NB : la consistance du coulis évite d’incorporer du pain comme dans la recette traditionnelle.</t>
        </is>
      </c>
      <c r="E5" t="s" s="11"/>
      <c r="F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60</v>
      </c>
      <c r="B1" t="s" s="7">
        <v>61</v>
      </c>
      <c r="C1" t="s" s="7">
        <v>62</v>
      </c>
      <c r="D1" t="s" s="7">
        <v>63</v>
      </c>
      <c r="E1" t="s" s="7">
        <v>10</v>
      </c>
    </row>
    <row r="2">
      <c r="A2">
        <v>0</v>
      </c>
      <c r="B2" t="s">
        <v>54</v>
      </c>
      <c r="C2" t="s">
        <v>64</v>
      </c>
      <c r="D2" s="6">
        <f>'Besoins'!$B$2*100</f>
        <v>100</v>
      </c>
      <c r="E2" t="s">
        <v>3</v>
      </c>
    </row>
    <row r="3">
      <c r="A3">
        <v>1</v>
      </c>
      <c r="B3" t="s">
        <v>65</v>
      </c>
      <c r="C3" t="s">
        <v>66</v>
      </c>
      <c r="D3" s="6">
        <f>'Besoins'!$B$2*12</f>
        <v>12</v>
      </c>
      <c r="E3" t="s">
        <v>28</v>
      </c>
    </row>
    <row r="4">
      <c r="A4">
        <v>1</v>
      </c>
      <c r="B4" t="s">
        <v>67</v>
      </c>
      <c r="C4" t="s">
        <v>66</v>
      </c>
      <c r="D4" s="6">
        <f>'Besoins'!$B$2*1</f>
        <v>1</v>
      </c>
      <c r="E4" t="s">
        <v>15</v>
      </c>
    </row>
    <row r="5">
      <c r="A5">
        <v>1</v>
      </c>
      <c r="B5" t="s">
        <v>68</v>
      </c>
      <c r="C5" t="s">
        <v>66</v>
      </c>
      <c r="D5" s="6">
        <f>'Besoins'!$B$2*0.15</f>
        <v>0.15</v>
      </c>
      <c r="E5" t="s">
        <v>15</v>
      </c>
    </row>
    <row r="6">
      <c r="A6">
        <v>1</v>
      </c>
      <c r="B6" t="s">
        <v>69</v>
      </c>
      <c r="C6" t="s">
        <v>66</v>
      </c>
      <c r="D6" s="6">
        <f>'Besoins'!$B$2*2.5</f>
        <v>2.5</v>
      </c>
      <c r="E6" t="s">
        <v>15</v>
      </c>
    </row>
    <row r="7">
      <c r="A7">
        <v>1</v>
      </c>
      <c r="B7" t="s">
        <v>70</v>
      </c>
      <c r="C7" t="s">
        <v>66</v>
      </c>
      <c r="D7" s="6">
        <f>'Besoins'!$B$2*1.5</f>
        <v>1.5</v>
      </c>
      <c r="E7" t="s">
        <v>15</v>
      </c>
    </row>
    <row r="8">
      <c r="A8">
        <v>1</v>
      </c>
      <c r="B8" t="s">
        <v>71</v>
      </c>
      <c r="C8" t="s">
        <v>66</v>
      </c>
      <c r="D8" s="6">
        <f>'Besoins'!$B$2*0.3</f>
        <v>0.3</v>
      </c>
      <c r="E8" t="s">
        <v>15</v>
      </c>
    </row>
    <row r="9">
      <c r="A9">
        <v>1</v>
      </c>
      <c r="B9" t="s">
        <v>72</v>
      </c>
      <c r="C9" t="s">
        <v>66</v>
      </c>
      <c r="D9" s="6">
        <f>'Besoins'!$B$2*1</f>
        <v>1</v>
      </c>
      <c r="E9" t="s">
        <v>28</v>
      </c>
    </row>
    <row r="10">
      <c r="A10">
        <v>1</v>
      </c>
      <c r="B10" t="s">
        <v>73</v>
      </c>
      <c r="C10" t="s">
        <v>66</v>
      </c>
      <c r="D10" s="6">
        <f>'Besoins'!$B$2*0.75</f>
        <v>0.75</v>
      </c>
      <c r="E10" t="s">
        <v>28</v>
      </c>
    </row>
    <row r="11">
      <c r="A11">
        <v>1</v>
      </c>
      <c r="B11" t="s">
        <v>74</v>
      </c>
      <c r="C11" t="s">
        <v>66</v>
      </c>
      <c r="D11" s="6">
        <f>'Besoins'!$B$2*0.06</f>
        <v>0.06</v>
      </c>
      <c r="E11" t="s">
        <v>15</v>
      </c>
    </row>
    <row r="12">
      <c r="A12">
        <v>1</v>
      </c>
      <c r="B12" t="s">
        <v>75</v>
      </c>
      <c r="C12" t="s">
        <v>66</v>
      </c>
      <c r="D12" s="6">
        <f>'Besoins'!$B$2*0.015</f>
        <v>0.015</v>
      </c>
      <c r="E12" t="s">
        <v>15</v>
      </c>
    </row>
    <row r="13">
      <c r="A13">
        <v>1</v>
      </c>
      <c r="B13" t="s">
        <v>76</v>
      </c>
      <c r="C13" t="s">
        <v>66</v>
      </c>
      <c r="D13" s="6">
        <f>'Besoins'!$B$2*0.002</f>
        <v>0.002</v>
      </c>
      <c r="E13" t="s">
        <v>15</v>
      </c>
    </row>
    <row r="14">
      <c r="A14">
        <v>1</v>
      </c>
      <c r="B14" t="s">
        <v>77</v>
      </c>
      <c r="C14" t="s">
        <v>66</v>
      </c>
      <c r="D14" s="6">
        <f>'Besoins'!$B$2*2</f>
        <v>2</v>
      </c>
      <c r="E14"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2">
        <v>78</v>
      </c>
      <c r="B1"/>
      <c r="C1"/>
      <c r="D1"/>
    </row>
    <row r="2">
      <c r="A2" t="str" s="12">
        <f>"GRO_CDC_039 · GRO.POTAGES · référence : "&amp;Besoins!B3&amp;" "&amp;Besoins!C3&amp;" · multiplicateur réglable sur la feuille ""Besoins"""</f>
        <v>GRO_CDC_039 · GRO.POTAGES · référence : 100 pc · multiplicateur réglable sur la feuille </v>
      </c>
      <c r="B2"/>
      <c r="C2"/>
      <c r="D2"/>
    </row>
    <row r="3">
      <c r="A3"/>
      <c r="B3"/>
      <c r="C3"/>
      <c r="D3"/>
    </row>
    <row r="4">
      <c r="A4" t="s" s="13">
        <v>79</v>
      </c>
      <c r="B4"/>
      <c r="C4"/>
      <c r="D4"/>
    </row>
    <row r="5">
      <c r="A5" t="s" s="14">
        <v>80</v>
      </c>
      <c r="B5" t="str" s="11">
        <f>"[METTRE EN PLACE] "&amp;Procedure!D2</f>
        <v>[METTRE EN PLACE] Mise en place du poste de travail - Vérifier les D.L.C.,peser les denrées,sélectionner le matériel. - Désinfecter le matériel et le poste de travail suivant les protocoles.</v>
      </c>
      <c r="C5"/>
      <c r="D5"/>
    </row>
    <row r="6">
      <c r="A6" t="s" s="14">
        <v>81</v>
      </c>
      <c r="B6" t="str" s="11">
        <f>"[PRÉPARER] "&amp;Procedure!D3</f>
        <v>[PRÉPARER] Préparations préliminaires - Déconditionner le coulis de tomate suivant la procédure. - Éplucher,épépiner,laver et désinfecter les végétaux suivant la procédure. - Préchauffer le four à + 150 °C.Disposer les poivrons sur une grille de cuisson.Passer les poivrons au four durant 25 minutes.Pour peler facilement les poivrons,à la sortie du four,laisser refroidir les poivrons dans un bac GN filmé.Peler les poivrons. - Trancher le pain en rondelles.Disposer les rondelles sur des grilles de cuisson. - Préchauffer le four sur la position chaleur sèche à + 180°C. - Enfourner les grilles de pain.Toaster les rondelles de pain au four (on peut aussi faire frire les rondelles). - Émincer ou tailler tous les légumes en petits dés.</v>
      </c>
      <c r="C6"/>
      <c r="D6"/>
    </row>
    <row r="7">
      <c r="A7" t="s" s="14">
        <v>82</v>
      </c>
      <c r="B7" t="str" s="11">
        <f>"[METTRE] "&amp;Procedure!D4</f>
        <v>[METTRE] Confectionner le gaspacho - Mettre le coulis de tomate et tous les légumes dans la cuve du batteur. - Mixer le tout. - Ajouter le vinaigre,l’huile d’olive,les épices et les condiments. - Mélanger.Rectifier l’assaisonnement.</v>
      </c>
      <c r="C7"/>
      <c r="D7"/>
    </row>
    <row r="8">
      <c r="A8" t="s" s="14">
        <v>83</v>
      </c>
      <c r="B8" t="str" s="11">
        <f>"[SERVIR] "&amp;Procedure!D5</f>
        <v>[SERVIR] Servir - Servir glacé accompagné de rondelles de pain frites ou grillées. NB : la consistance du coulis évite d’incorporer du pain comme dans la recette traditionnelle.</v>
      </c>
      <c r="C8"/>
      <c r="D8"/>
    </row>
    <row r="9">
      <c r="A9"/>
      <c r="B9"/>
      <c r="C9"/>
      <c r="D9"/>
    </row>
    <row r="10">
      <c r="A10" t="s" s="15">
        <v>84</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2026-08-01T02:38:48Z</dcterms:created>
  <dc:title>GASPACHO</dc:title>
  <dc:subject/>
  <dc:creator>CUIS.web</dc:creator>
  <cp:lastModifiedBy/>
  <cp:keywords/>
  <dc:description>Export automatique — moteur récursif d'origine : Bernard Vandendaele</dc:description>
  <cp:category/>
  <dc:language>en-US</dc:language>
  <dcterms:modified xsi:type="dcterms:W3CDTF">2026-08-01T02:38:48Z</dcterms:modified>
  <cp:revision>1</cp:revision>
</cp:coreProperties>
</file>