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<sst xmlns="http://schemas.openxmlformats.org/spreadsheetml/2006/main" count="64" uniqueCount="64">
  <si>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</si>
  <si>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</si>
  <si>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</si>
  <si>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</si>
  <si>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</si>
  <si>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</si>
  <si>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</si>
  <si>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</si>
  <si>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</si>
  <si>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</si>
  <si>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</si>
  <si>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</si>
  <si>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</si>
  <si>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</si>
  <si>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</si>
  <si>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</si>
  <si>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</si>
  <si>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</si>
  <si>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</si>
  <si>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</si>
  <si>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</si>
  <si>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</si>
  <si>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</si>
  <si>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</si>
  <si>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</si>
  <si>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</si>
  <si>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</si>
  <si>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</si>
  <si>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</si>
  <si>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</si>
  <si>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</si>
  <si>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</si>
  <si>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</si>
  <si>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</si>
  <si>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</si>
  <si>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</si>
  <si>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WELSH RAREBIT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</si>
  <si>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</si>
  <si>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</si>
  <si>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</si>
  <si>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</si>
  <si>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</si>
  <si>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</si>
  <si>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</si>
  <si>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Niveau</t>
  </si>
  <si>
    <t>Composant</t>
  </si>
  <si>
    <t>Type</t>
  </si>
  <si>
    <t>Quantité (× multiplicateur, voir feuille Besoins)</t>
  </si>
  <si>
    <t>recette</t>
  </si>
  <si>
    <t xml:space="preserve">    ↳ Bière blonde de cuisson (33cl)</t>
  </si>
  <si>
    <t>matiere</t>
  </si>
  <si>
    <t xml:space="preserve">    ↳ Sel fin de cuisine</t>
  </si>
  <si>
    <t xml:space="preserve">    ↳ Piment de Cayenne</t>
  </si>
  <si>
    <t xml:space="preserve">    ↳ Pain de campagne tranché (kg)</t>
  </si>
  <si>
    <t xml:space="preserve">    ↳ Beurre doux 82% MG plaquette</t>
  </si>
  <si>
    <t>Fiche technique — WELSH RAREBIT</t>
  </si>
  <si>
    <t>WELSH RAREBIT  GRO_CDC_038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</si>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</sst>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5.5</v>
      </c>
      <c r="E7" s="6">
        <f>D7*$B$2</f>
        <v>5.5</v>
      </c>
      <c r="F7" t="s">
        <v>15</v>
      </c>
      <c r="G7" s="8">
        <f>E7*1.8</f>
        <v>9.9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19</v>
      </c>
      <c r="G8" s="8">
        <f>E8*9.8</f>
        <v>0.0294</v>
      </c>
    </row>
    <row r="9">
      <c r="A9" t="s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19</v>
      </c>
      <c r="G9" s="8">
        <f>E9*5.2</f>
        <v>1.56</v>
      </c>
    </row>
    <row r="10">
      <c r="A10" t="s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19</v>
      </c>
      <c r="G10" s="8">
        <f>E10*0.35</f>
        <v>0.00875</v>
      </c>
    </row>
    <row r="11">
      <c r="A11" t="s">
        <v>26</v>
      </c>
      <c r="B11" t="s">
        <v>27</v>
      </c>
      <c r="C11" t="s">
        <v>28</v>
      </c>
      <c r="D11" s="4">
        <v>5</v>
      </c>
      <c r="E11" s="6">
        <f>D11*$B$2</f>
        <v>5</v>
      </c>
      <c r="F11" t="s">
        <v>19</v>
      </c>
      <c r="G11" s="8">
        <f>E11*3.5</f>
        <v>17.5</v>
      </c>
    </row>
    <row r="12">
      <c r="A12"/>
      <c r="B12"/>
      <c r="C12"/>
      <c r="D12"/>
      <c r="E12"/>
      <c r="F12" t="s" s="9">
        <v>29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36</v>
      </c>
      <c r="B3">
        <v>2</v>
      </c>
      <c r="C3" t="s">
        <v>38</v>
      </c>
      <c r="D3" t="inlineStr" s="11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 t="s" s="11"/>
      <c r="F3"/>
    </row>
    <row r="4">
      <c r="A4" t="s">
        <v>36</v>
      </c>
      <c r="B4">
        <v>3</v>
      </c>
      <c r="C4" t="s">
        <v>39</v>
      </c>
      <c r="D4" t="inlineStr" s="11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 t="s" s="11"/>
      <c r="F4"/>
    </row>
    <row r="5">
      <c r="A5" t="s">
        <v>36</v>
      </c>
      <c r="B5">
        <v>4</v>
      </c>
      <c r="C5" t="s">
        <v>40</v>
      </c>
      <c r="D5" t="inlineStr" s="11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 t="s" s="11"/>
      <c r="F5"/>
    </row>
    <row r="6">
      <c r="A6" t="s">
        <v>36</v>
      </c>
      <c r="B6">
        <v>5</v>
      </c>
      <c r="C6" t="s">
        <v>41</v>
      </c>
      <c r="D6" t="inlineStr" s="11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 t="s" s="11"/>
      <c r="F6"/>
    </row>
    <row r="7">
      <c r="A7" t="s">
        <v>36</v>
      </c>
      <c r="B7">
        <v>6</v>
      </c>
      <c r="C7" t="s">
        <v>42</v>
      </c>
      <c r="D7" t="s" s="11">
        <v>43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36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'Besoins'!$B$2*5.5</f>
        <v>5.5</v>
      </c>
      <c r="E3" t="s">
        <v>15</v>
      </c>
    </row>
    <row r="4">
      <c r="A4">
        <v>1</v>
      </c>
      <c r="B4" t="s">
        <v>51</v>
      </c>
      <c r="C4" t="s">
        <v>50</v>
      </c>
      <c r="D4" s="6">
        <f>'Besoins'!$B$2*0.025</f>
        <v>0.025</v>
      </c>
      <c r="E4" t="s">
        <v>19</v>
      </c>
    </row>
    <row r="5">
      <c r="A5">
        <v>1</v>
      </c>
      <c r="B5" t="s">
        <v>52</v>
      </c>
      <c r="C5" t="s">
        <v>50</v>
      </c>
      <c r="D5" s="6">
        <f>'Besoins'!$B$2*0.003</f>
        <v>0.003</v>
      </c>
      <c r="E5" t="s">
        <v>19</v>
      </c>
    </row>
    <row r="6">
      <c r="A6">
        <v>1</v>
      </c>
      <c r="B6" t="s">
        <v>53</v>
      </c>
      <c r="C6" t="s">
        <v>50</v>
      </c>
      <c r="D6" s="6">
        <f>'Besoins'!$B$2*5</f>
        <v>5</v>
      </c>
      <c r="E6" t="s">
        <v>19</v>
      </c>
    </row>
    <row r="7">
      <c r="A7">
        <v>1</v>
      </c>
      <c r="B7" t="s">
        <v>54</v>
      </c>
      <c r="C7" t="s">
        <v>50</v>
      </c>
      <c r="D7" s="6">
        <f>'Besoins'!$B$2*0.3</f>
        <v>0.3</v>
      </c>
      <c r="E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2">
        <f>"GRO_CDC_038 · GRO.ENT.CH · référence : "&amp;Besoins!B3&amp;" "&amp;Besoins!C3&amp;" · multiplicateur réglable sur la feuille ""Besoins"""</f>
        <v>GRO_CDC_038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56</v>
      </c>
      <c r="B4"/>
      <c r="C4"/>
      <c r="D4"/>
    </row>
    <row r="5">
      <c r="A5" t="s" s="14">
        <v>57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58</v>
      </c>
      <c r="B6" t="str" s="11">
        <f>"[COUPER] "&amp;Procedure!D3</f>
        <v>[COUPER] Préparations préliminaires - Trancher le pain.Réserver les tranches de pain sur des grilles de cuisson. - Préchauffer le four sur la position chaleur sèche à +175°C. - Faire fondre le beurre dans une petite calotte. - Râper le fromage.</v>
      </c>
      <c r="C6"/>
      <c r="D6"/>
    </row>
    <row r="7">
      <c r="A7" t="s" s="14">
        <v>59</v>
      </c>
      <c r="B7" t="str" s="11">
        <f>"[GRILLER] "&amp;Procedure!D4</f>
        <v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v>
      </c>
      <c r="C7"/>
      <c r="D7"/>
    </row>
    <row r="8">
      <c r="A8" t="s" s="14">
        <v>60</v>
      </c>
      <c r="B8" t="str" s="11">
        <f>"[CONFECTIONNER] "&amp;Procedure!D5</f>
        <v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v>
      </c>
      <c r="C8"/>
      <c r="D8"/>
    </row>
    <row r="9">
      <c r="A9" t="s" s="14">
        <v>61</v>
      </c>
      <c r="B9" t="str" s="11">
        <f>"[GRATINER] "&amp;Procedure!D6</f>
        <v>[GRATINER] Gratiner les toasts - Napper généreusement les toasts de crème de fromage. - Déposer les toasts garnis sur les grilles de cuisson. - Étager les grilles de cuisson sur l’échelle de cuisson. - Enfourner et laisser dorer la surface des toasts.</v>
      </c>
      <c r="C9"/>
      <c r="D9"/>
    </row>
    <row r="10">
      <c r="A10" t="s" s="14">
        <v>62</v>
      </c>
      <c r="B10" t="str" s="11">
        <f>"[DRESSER] "&amp;Procedure!D7</f>
        <v>[DRESSER] Dresser - Servir les Welsh rarebit chauds.On peut accompagner le Welsh rarebit avec une salade.</v>
      </c>
      <c r="C10"/>
      <c r="D10"/>
    </row>
    <row r="11">
      <c r="A11"/>
      <c r="B11"/>
      <c r="C11"/>
      <c r="D11"/>
    </row>
    <row r="12">
      <c r="A12" t="s" s="15">
        <v>63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