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<sst xmlns="http://schemas.openxmlformats.org/spreadsheetml/2006/main" count="79" uniqueCount="79">
  <si>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</si>
  <si>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</si>
  <si>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</si>
  <si>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</si>
  <si>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</si>
  <si>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</si>
  <si>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</si>
  <si>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</si>
  <si>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</si>
  <si>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</si>
  <si>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</si>
  <si>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</si>
  <si>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</si>
  <si>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</si>
  <si>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</si>
  <si>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</si>
  <si>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SALADE-VERTE</t>
  </si>
  <si>
    <t>Salade verte (laitue) — à réactualiser</t>
  </si>
  <si>
    <t>HER-BASILIC</t>
  </si>
  <si>
    <t>Basilic séché</t>
  </si>
  <si>
    <t>Herbes aromatiques séchées</t>
  </si>
  <si>
    <t>HER-ORIGAN</t>
  </si>
  <si>
    <t>Origan séché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</si>
  <si>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</si>
  <si>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</si>
  <si>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</si>
  <si>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</si>
  <si>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</si>
  <si>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</si>
  <si>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</si>
  <si>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</si>
  <si>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</si>
  <si>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</si>
  <si>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</si>
  <si>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</si>
  <si>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</si>
  <si>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</si>
  <si>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</si>
  <si>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</si>
  <si>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</si>
  <si>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</si>
  <si>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</si>
  <si>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</si>
  <si>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</si>
  <si>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</si>
  <si>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</si>
  <si>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</si>
  <si>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BRUSCHETTA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</si>
  <si>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</si>
  <si>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</si>
  <si>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</si>
  <si>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</si>
  <si>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</si>
  <si>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</si>
  <si>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</si>
  <si>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</si>
  <si>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</si>
  <si>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</si>
  <si>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</si>
  <si>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</si>
  <si>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</si>
  <si>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</si>
  <si>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</si>
  <si>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</si>
  <si>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</si>
  <si>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</si>
  <si>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</si>
  <si>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</si>
  <si>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 xml:space="preserve">    ↳ Salade verte (laitue) — à réactualiser</t>
  </si>
  <si>
    <t xml:space="preserve">    ↳ Basilic séché</t>
  </si>
  <si>
    <t xml:space="preserve">    ↳ Origan séché</t>
  </si>
  <si>
    <t>Fiche technique — BRUSCHETTA</t>
  </si>
  <si>
    <t>BRUSCHETTA  GRO_CDC_036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</si>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</sst>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E7*12.5</f>
        <v>0.1</v>
      </c>
    </row>
    <row r="8">
      <c r="A8" t="s">
        <v>16</v>
      </c>
      <c r="B8" t="s">
        <v>17</v>
      </c>
      <c r="C8" t="s">
        <v>14</v>
      </c>
      <c r="D8" s="4">
        <v>5.5</v>
      </c>
      <c r="E8" s="6">
        <f>D8*$B$2</f>
        <v>5.5</v>
      </c>
      <c r="F8" t="s">
        <v>15</v>
      </c>
      <c r="G8" s="8">
        <f>E8*2.2</f>
        <v>12.1</v>
      </c>
    </row>
    <row r="9">
      <c r="A9" t="s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15</v>
      </c>
      <c r="G9" s="8">
        <f>E9*12</f>
        <v>0.24</v>
      </c>
    </row>
    <row r="10">
      <c r="A10" t="s">
        <v>21</v>
      </c>
      <c r="B10" t="s">
        <v>22</v>
      </c>
      <c r="C10" t="s">
        <v>20</v>
      </c>
      <c r="D10" s="4">
        <v>0.01</v>
      </c>
      <c r="E10" s="6">
        <f>D10*$B$2</f>
        <v>0.01</v>
      </c>
      <c r="F10" t="s">
        <v>15</v>
      </c>
      <c r="G10" s="8">
        <f>E10*8</f>
        <v>0.08</v>
      </c>
    </row>
    <row r="11">
      <c r="A11" t="s">
        <v>23</v>
      </c>
      <c r="B11" t="s">
        <v>24</v>
      </c>
      <c r="C11" t="s">
        <v>25</v>
      </c>
      <c r="D11" s="4">
        <v>0.5</v>
      </c>
      <c r="E11" s="6">
        <f>D11*$B$2</f>
        <v>0.5</v>
      </c>
      <c r="F11" t="s">
        <v>26</v>
      </c>
      <c r="G11" s="8">
        <f>E11*5.8</f>
        <v>2.9</v>
      </c>
    </row>
    <row r="12">
      <c r="A12" t="s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8">
        <f>E12*0.35</f>
        <v>0.00525</v>
      </c>
    </row>
    <row r="13">
      <c r="A13" t="s">
        <v>30</v>
      </c>
      <c r="B13" t="s">
        <v>31</v>
      </c>
      <c r="C13" t="s">
        <v>29</v>
      </c>
      <c r="D13" s="4">
        <v>0.25</v>
      </c>
      <c r="E13" s="6">
        <f>D13*$B$2</f>
        <v>0.25</v>
      </c>
      <c r="F13" t="s">
        <v>26</v>
      </c>
      <c r="G13" s="8">
        <f>E13*4.8</f>
        <v>1.2</v>
      </c>
    </row>
    <row r="14">
      <c r="A14" t="s">
        <v>32</v>
      </c>
      <c r="B14" t="s">
        <v>33</v>
      </c>
      <c r="C14" t="s">
        <v>34</v>
      </c>
      <c r="D14" s="4">
        <v>5</v>
      </c>
      <c r="E14" s="6">
        <f>D14*$B$2</f>
        <v>5</v>
      </c>
      <c r="F14" t="s">
        <v>15</v>
      </c>
      <c r="G14" s="8">
        <f>E14*3.5</f>
        <v>17.5</v>
      </c>
    </row>
    <row r="15">
      <c r="A15" t="s">
        <v>35</v>
      </c>
      <c r="B15" t="s">
        <v>36</v>
      </c>
      <c r="C15" t="s">
        <v>37</v>
      </c>
      <c r="D15" s="4">
        <v>0.075</v>
      </c>
      <c r="E15" s="6">
        <f>D15*$B$2</f>
        <v>0.075</v>
      </c>
      <c r="F15" t="s">
        <v>15</v>
      </c>
      <c r="G15" s="8">
        <f>E15*9.26</f>
        <v>0.6945</v>
      </c>
    </row>
    <row r="16">
      <c r="A16" t="s">
        <v>38</v>
      </c>
      <c r="B16" t="s">
        <v>39</v>
      </c>
      <c r="C16" t="s">
        <v>37</v>
      </c>
      <c r="D16" s="4">
        <v>5</v>
      </c>
      <c r="E16" s="6">
        <f>D16*$B$2</f>
        <v>5</v>
      </c>
      <c r="F16" t="s">
        <v>15</v>
      </c>
      <c r="G16" s="8">
        <f>E16*2.92</f>
        <v>14.6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1">
        <v>49</v>
      </c>
      <c r="E2" t="s" s="11"/>
      <c r="F2"/>
    </row>
    <row r="3">
      <c r="A3" t="s">
        <v>47</v>
      </c>
      <c r="B3">
        <v>2</v>
      </c>
      <c r="C3" t="s">
        <v>50</v>
      </c>
      <c r="D3" t="inlineStr" s="11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1"/>
      <c r="F3" t="s">
        <v>51</v>
      </c>
    </row>
    <row r="4">
      <c r="A4" t="s">
        <v>47</v>
      </c>
      <c r="B4">
        <v>3</v>
      </c>
      <c r="C4" t="s">
        <v>50</v>
      </c>
      <c r="D4" t="inlineStr" s="11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1"/>
      <c r="F4"/>
    </row>
    <row r="5">
      <c r="A5" t="s">
        <v>47</v>
      </c>
      <c r="B5">
        <v>4</v>
      </c>
      <c r="C5" t="s">
        <v>52</v>
      </c>
      <c r="D5" t="s" s="11">
        <v>53</v>
      </c>
      <c r="E5" t="s" s="11"/>
      <c r="F5"/>
    </row>
    <row r="6">
      <c r="A6" t="s">
        <v>47</v>
      </c>
      <c r="B6">
        <v>5</v>
      </c>
      <c r="C6"/>
      <c r="D6" t="s" s="11">
        <v>54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47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'Besoins'!$B$2*5</f>
        <v>5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'Besoins'!$B$2*5</f>
        <v>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'Besoins'!$B$2*0.075</f>
        <v>0.075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'Besoins'!$B$2*0.5</f>
        <v>0.5</v>
      </c>
      <c r="E6" t="s">
        <v>26</v>
      </c>
    </row>
    <row r="7">
      <c r="A7">
        <v>1</v>
      </c>
      <c r="B7" t="s">
        <v>65</v>
      </c>
      <c r="C7" t="s">
        <v>61</v>
      </c>
      <c r="D7" s="6">
        <f>'Besoins'!$B$2*0.25</f>
        <v>0.25</v>
      </c>
      <c r="E7" t="s">
        <v>26</v>
      </c>
    </row>
    <row r="8">
      <c r="A8">
        <v>1</v>
      </c>
      <c r="B8" t="s">
        <v>66</v>
      </c>
      <c r="C8" t="s">
        <v>61</v>
      </c>
      <c r="D8" s="6">
        <f>'Besoins'!$B$2*0.015</f>
        <v>0.015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'Besoins'!$B$2*0.008</f>
        <v>0.008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'Besoins'!$B$2*5.5</f>
        <v>5.5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'Besoins'!$B$2*0.02</f>
        <v>0.02</v>
      </c>
      <c r="E11" t="s">
        <v>15</v>
      </c>
    </row>
    <row r="12">
      <c r="A12">
        <v>1</v>
      </c>
      <c r="B12" t="s">
        <v>70</v>
      </c>
      <c r="C12" t="s">
        <v>61</v>
      </c>
      <c r="D12" s="6">
        <f>'Besoins'!$B$2*0.01</f>
        <v>0.01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4">
        <v>74</v>
      </c>
      <c r="B6" t="str" s="11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4">
        <v>75</v>
      </c>
      <c r="B7" t="str" s="11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4">
        <v>76</v>
      </c>
      <c r="B8" t="str" s="11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4">
        <v>77</v>
      </c>
      <c r="B9" t="str" s="11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5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