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<sst xmlns="http://schemas.openxmlformats.org/spreadsheetml/2006/main" count="69" uniqueCount="69">
  <si>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</si>
  <si>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</si>
  <si>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</si>
  <si>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</si>
  <si>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</si>
  <si>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</si>
  <si>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</si>
  <si>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</si>
  <si>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</si>
  <si>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</si>
  <si>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</si>
  <si>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</si>
  <si>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</si>
  <si>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</si>
  <si>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</si>
  <si>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</si>
  <si>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MEL-HERBES-PRO</t>
  </si>
  <si>
    <t>Herbes de Provence</t>
  </si>
  <si>
    <t>Mélanges et épices composées</t>
  </si>
  <si>
    <t>RNM4G100918</t>
  </si>
  <si>
    <t>Oignons émincés 4G</t>
  </si>
  <si>
    <t>Légumes 4ème et 5ème gamme</t>
  </si>
  <si>
    <t>RNM1780121</t>
  </si>
  <si>
    <t>ANCHOIS France</t>
  </si>
  <si>
    <t>Poissons et fruits de mer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</si>
  <si>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</si>
  <si>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</si>
  <si>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</si>
  <si>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</si>
  <si>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</si>
  <si>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</si>
  <si>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</si>
  <si>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</si>
  <si>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</si>
  <si>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</si>
  <si>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PISSALADIÈRE</t>
  </si>
  <si>
    <t>METTRE EN PLACE</t>
  </si>
  <si>
    <t>PINCER</t>
  </si>
  <si>
    <t>105 min (cuisson)</t>
  </si>
  <si>
    <t>SAUTER</t>
  </si>
  <si>
    <t>70 min (repos)</t>
  </si>
  <si>
    <t>ABAISSER</t>
  </si>
  <si>
    <t>FOURRER</t>
  </si>
  <si>
    <t>CUIRE</t>
  </si>
  <si>
    <t>28 min (repos)</t>
  </si>
  <si>
    <t>DRESSER</t>
  </si>
  <si>
    <t>Dresser et servir - Détailler chaque plaque en 20 / 24 portions et servir la portion à l’assiette.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</si>
  <si>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</si>
  <si>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</si>
  <si>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</si>
  <si>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</si>
  <si>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</si>
  <si>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</si>
  <si>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</si>
  <si>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Ail haché IQF</t>
  </si>
  <si>
    <t xml:space="preserve">    ↳ Olives noires dénoyautées bocal</t>
  </si>
  <si>
    <t xml:space="preserve">    ↳ ANCHOIS France</t>
  </si>
  <si>
    <t xml:space="preserve">    ↳ Herbes de Provence</t>
  </si>
  <si>
    <t>Fiche technique — PISSALADIÈRE</t>
  </si>
  <si>
    <t>PISSALADIÈRE  GRO_CDC_029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</si>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</sst>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E7*4.8</f>
        <v>4.8</v>
      </c>
    </row>
    <row r="8">
      <c r="A8" t="s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15</v>
      </c>
      <c r="G8" s="8">
        <f>E8*9.5</f>
        <v>0.7125</v>
      </c>
    </row>
    <row r="9">
      <c r="A9" t="s">
        <v>19</v>
      </c>
      <c r="B9" t="s">
        <v>20</v>
      </c>
      <c r="C9" t="s">
        <v>21</v>
      </c>
      <c r="D9" s="4">
        <v>7.5</v>
      </c>
      <c r="E9" s="6">
        <f>D9*$B$2</f>
        <v>7.5</v>
      </c>
      <c r="F9" t="s">
        <v>15</v>
      </c>
      <c r="G9" s="8">
        <f>E9*4.32</f>
        <v>32.4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15</v>
      </c>
      <c r="G10" s="8">
        <f>E10*4.5</f>
        <v>0.9</v>
      </c>
    </row>
    <row r="11">
      <c r="A11" t="s">
        <v>25</v>
      </c>
      <c r="B11" t="s">
        <v>26</v>
      </c>
      <c r="C11" t="s">
        <v>27</v>
      </c>
      <c r="D11" s="4">
        <v>0.12</v>
      </c>
      <c r="E11" s="6">
        <f>D11*$B$2</f>
        <v>0.12</v>
      </c>
      <c r="F11" t="s">
        <v>15</v>
      </c>
      <c r="G11" s="8">
        <f>E11*9.26</f>
        <v>1.1112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35</v>
      </c>
      <c r="B3">
        <v>2</v>
      </c>
      <c r="C3" t="s">
        <v>37</v>
      </c>
      <c r="D3" t="inlineStr" s="11">
        <is>
          <t>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E3" t="s" s="11"/>
      <c r="F3" t="s">
        <v>38</v>
      </c>
    </row>
    <row r="4">
      <c r="A4" t="s">
        <v>35</v>
      </c>
      <c r="B4">
        <v>3</v>
      </c>
      <c r="C4" t="s">
        <v>39</v>
      </c>
      <c r="D4" t="inlineStr" s="11">
        <is>
          <t>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E4" t="s" s="11"/>
      <c r="F4" t="s">
        <v>40</v>
      </c>
    </row>
    <row r="5">
      <c r="A5" t="s">
        <v>35</v>
      </c>
      <c r="B5">
        <v>4</v>
      </c>
      <c r="C5" t="s">
        <v>41</v>
      </c>
      <c r="D5" t="inlineStr" s="11">
        <is>
          <t>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E5" t="s" s="11"/>
      <c r="F5"/>
    </row>
    <row r="6">
      <c r="A6" t="s">
        <v>35</v>
      </c>
      <c r="B6">
        <v>5</v>
      </c>
      <c r="C6" t="s">
        <v>42</v>
      </c>
      <c r="D6" t="inlineStr" s="11">
        <is>
          <t>Garnir les abaisses - Répartir équitablement la tombée d’oignons et les filets d’anchois sur les 5 abaisses. - Parsemer sur le dessus les rondelles d’olives noires.</t>
        </is>
      </c>
      <c r="E6" t="s" s="11"/>
      <c r="F6"/>
    </row>
    <row r="7">
      <c r="A7" t="s">
        <v>35</v>
      </c>
      <c r="B7">
        <v>6</v>
      </c>
      <c r="C7" t="s">
        <v>43</v>
      </c>
      <c r="D7" t="inlineStr" s="11">
        <is>
          <t>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E7" t="s" s="11"/>
      <c r="F7" t="s">
        <v>44</v>
      </c>
    </row>
    <row r="8">
      <c r="A8" t="s">
        <v>35</v>
      </c>
      <c r="B8">
        <v>7</v>
      </c>
      <c r="C8" t="s">
        <v>45</v>
      </c>
      <c r="D8" t="s" s="11">
        <v>46</v>
      </c>
      <c r="E8" t="s" s="11"/>
      <c r="F8"/>
    </row>
    <row r="9">
      <c r="A9" t="s">
        <v>35</v>
      </c>
      <c r="B9">
        <v>8</v>
      </c>
      <c r="C9"/>
      <c r="D9" t="inlineStr" s="11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35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'Besoins'!$B$2*7.5</f>
        <v>7.5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'Besoins'!$B$2*0.12</f>
        <v>0.12</v>
      </c>
      <c r="E4" t="s">
        <v>15</v>
      </c>
    </row>
    <row r="5">
      <c r="A5">
        <v>1</v>
      </c>
      <c r="B5" t="s">
        <v>55</v>
      </c>
      <c r="C5" t="s">
        <v>53</v>
      </c>
      <c r="D5" s="6">
        <f>'Besoins'!$B$2*1</f>
        <v>1</v>
      </c>
      <c r="E5" t="s">
        <v>3</v>
      </c>
    </row>
    <row r="6">
      <c r="A6">
        <v>1</v>
      </c>
      <c r="B6" t="s">
        <v>56</v>
      </c>
      <c r="C6" t="s">
        <v>53</v>
      </c>
      <c r="D6" s="6">
        <f>'Besoins'!$B$2*0.2</f>
        <v>0.2</v>
      </c>
      <c r="E6" t="s">
        <v>15</v>
      </c>
    </row>
    <row r="7">
      <c r="A7">
        <v>1</v>
      </c>
      <c r="B7" t="s">
        <v>57</v>
      </c>
      <c r="C7" t="s">
        <v>53</v>
      </c>
      <c r="D7" s="6">
        <f>'Besoins'!$B$2*0.075</f>
        <v>0.075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2">
        <f>"GRO_CDC_029 · GRO.ENT.CH · référence : "&amp;Besoins!B3&amp;" "&amp;Besoins!C3&amp;" · multiplicateur réglable sur la feuille ""Besoins"""</f>
        <v>GRO_CDC_029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59</v>
      </c>
      <c r="B4"/>
      <c r="C4"/>
      <c r="D4"/>
    </row>
    <row r="5">
      <c r="A5" t="s" s="14">
        <v>60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61</v>
      </c>
      <c r="B6" t="str" s="11">
        <f>"[PINCER] "&amp;Procedure!D3</f>
        <v>[PINCER] 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v>
      </c>
      <c r="C6"/>
      <c r="D6"/>
    </row>
    <row r="7">
      <c r="A7" t="s" s="14">
        <v>62</v>
      </c>
      <c r="B7" t="str" s="11">
        <f>"[SAUTER] "&amp;Procedure!D4</f>
        <v>[SAUTER] 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v>
      </c>
      <c r="C7"/>
      <c r="D7"/>
    </row>
    <row r="8">
      <c r="A8" t="s" s="14">
        <v>63</v>
      </c>
      <c r="B8" t="str" s="11">
        <f>"[ABAISSER] "&amp;Procedure!D5</f>
        <v>[ABAISSER] 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v>
      </c>
      <c r="C8"/>
      <c r="D8"/>
    </row>
    <row r="9">
      <c r="A9" t="s" s="14">
        <v>64</v>
      </c>
      <c r="B9" t="str" s="11">
        <f>"[FOURRER] "&amp;Procedure!D6</f>
        <v>[FOURRER] Garnir les abaisses - Répartir équitablement la tombée d’oignons et les filets d’anchois sur les 5 abaisses. - Parsemer sur le dessus les rondelles d’olives noires.</v>
      </c>
      <c r="C9"/>
      <c r="D9"/>
    </row>
    <row r="10">
      <c r="A10" t="s" s="14">
        <v>65</v>
      </c>
      <c r="B10" t="str" s="11">
        <f>"[CUIRE] "&amp;Procedure!D7</f>
        <v>[CUIRE] 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v>
      </c>
      <c r="C10"/>
      <c r="D10"/>
    </row>
    <row r="11">
      <c r="A11" t="s" s="14">
        <v>66</v>
      </c>
      <c r="B11" t="str" s="11">
        <f>"[DRESSER] "&amp;Procedure!D8</f>
        <v>[DRESSER] Dresser et servir - Détailler chaque plaque en 20 / 24 portions et servir la portion à l’assiette.</v>
      </c>
      <c r="C11"/>
      <c r="D11"/>
    </row>
    <row r="12">
      <c r="A12" t="s" s="14">
        <v>67</v>
      </c>
      <c r="B12" t="str" s="11">
        <f>Procedure!D9</f>
        <v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v>
      </c>
      <c r="C12"/>
      <c r="D12"/>
    </row>
    <row r="13">
      <c r="A13"/>
      <c r="B13"/>
      <c r="C13"/>
      <c r="D13"/>
    </row>
    <row r="14">
      <c r="A14" t="s" s="15">
        <v>68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2026-08-01T02:02:43Z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2026-08-01T02:02:43Z</dcterms:modified>
  <cp:revision>1</cp:revision>
</cp:coreProperties>
</file>