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<sst xmlns="http://schemas.openxmlformats.org/spreadsheetml/2006/main" count="71" uniqueCount="71">
  <si>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</si>
  <si>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</si>
  <si>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</si>
  <si>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</si>
  <si>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</si>
  <si>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</si>
  <si>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</si>
  <si>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</si>
  <si>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</si>
  <si>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</si>
  <si>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</si>
  <si>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</si>
  <si>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</si>
  <si>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</si>
  <si>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</si>
  <si>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</si>
  <si>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EPI-MUSCADE</t>
  </si>
  <si>
    <t>Noix de muscade entière</t>
  </si>
  <si>
    <t>Épices en poudre et graines</t>
  </si>
  <si>
    <t>kg</t>
  </si>
  <si>
    <t>EPI-POIVRE-NOIR</t>
  </si>
  <si>
    <t>Poivre noir moulu</t>
  </si>
  <si>
    <t>FAR-T55</t>
  </si>
  <si>
    <t>Farine de blé T55</t>
  </si>
  <si>
    <t>Farines de blé</t>
  </si>
  <si>
    <t>RNM57224806</t>
  </si>
  <si>
    <t>MARGARINE 60% MG 100% végétale pain 500g</t>
  </si>
  <si>
    <t>Produits laitiers et œufs</t>
  </si>
  <si>
    <t>RNM0200155</t>
  </si>
  <si>
    <t>EMMENTAL 1 kg rapé</t>
  </si>
  <si>
    <t>Fromages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</si>
  <si>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</si>
  <si>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</si>
  <si>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</si>
  <si>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</si>
  <si>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</si>
  <si>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</si>
  <si>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</si>
  <si>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</si>
  <si>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</si>
  <si>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</si>
  <si>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GOUGÈRES À L’EMMENTHAL</t>
  </si>
  <si>
    <t>METTRE EN PLACE</t>
  </si>
  <si>
    <t>CLARIFIER</t>
  </si>
  <si>
    <t>BATTRE</t>
  </si>
  <si>
    <t>DRESSER</t>
  </si>
  <si>
    <t>21 min (repos)</t>
  </si>
  <si>
    <t>SERVIR</t>
  </si>
  <si>
    <t>Servir - Servir 2 à 3 choux par personne.</t>
  </si>
  <si>
    <t>Niveau</t>
  </si>
  <si>
    <t>Composant</t>
  </si>
  <si>
    <t>Type</t>
  </si>
  <si>
    <t>Quantité (× multiplicateur, voir feuille Besoins)</t>
  </si>
  <si>
    <t>recette</t>
  </si>
  <si>
    <t xml:space="preserve">    ↳ EAU</t>
  </si>
  <si>
    <t>matiere</t>
  </si>
  <si>
    <t xml:space="preserve">    ↳ MARGARINE 60% MG 100% végétale pain 500g</t>
  </si>
  <si>
    <t xml:space="preserve">    ↳ Farine de blé T55</t>
  </si>
  <si>
    <t xml:space="preserve">    ↳ EMMENTAL 1 kg rapé</t>
  </si>
  <si>
    <t xml:space="preserve">    ↳ Noix de muscade entière</t>
  </si>
  <si>
    <t xml:space="preserve">    ↳ Sel fin de cuisine</t>
  </si>
  <si>
    <t xml:space="preserve">    ↳ Poivre noir moulu</t>
  </si>
  <si>
    <t>Fiche technique — GOUGÈRES À L’EMMENTHAL</t>
  </si>
  <si>
    <t>GOUGÈRES À L’EMMENTHAL  GRO_CDC_028</t>
  </si>
  <si>
    <t>1.</t>
  </si>
  <si>
    <t>2.</t>
  </si>
  <si>
    <t>3.</t>
  </si>
  <si>
    <t>4.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</si>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</sst>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3</v>
      </c>
      <c r="E7" s="6">
        <f>D7*$B$2</f>
        <v>3</v>
      </c>
      <c r="F7" t="s">
        <v>15</v>
      </c>
      <c r="G7" s="9">
        <f>E7*0.003</f>
        <v>0.009</v>
      </c>
    </row>
    <row r="8">
      <c r="A8" t="s">
        <v>16</v>
      </c>
      <c r="B8" t="s">
        <v>17</v>
      </c>
      <c r="C8" t="s">
        <v>18</v>
      </c>
      <c r="D8" s="4">
        <v>0.003</v>
      </c>
      <c r="E8" s="6">
        <f>D8*$B$2</f>
        <v>0.003</v>
      </c>
      <c r="F8" t="s">
        <v>19</v>
      </c>
      <c r="G8" s="9">
        <f>E8*18</f>
        <v>0.054</v>
      </c>
    </row>
    <row r="9">
      <c r="A9" t="s">
        <v>20</v>
      </c>
      <c r="B9" t="s">
        <v>21</v>
      </c>
      <c r="C9" t="s">
        <v>18</v>
      </c>
      <c r="D9" s="4">
        <v>0.002</v>
      </c>
      <c r="E9" s="6">
        <f>D9*$B$2</f>
        <v>0.002</v>
      </c>
      <c r="F9" t="s">
        <v>19</v>
      </c>
      <c r="G9" s="9">
        <f>E9*12.5</f>
        <v>0.025</v>
      </c>
    </row>
    <row r="10">
      <c r="A10" t="s">
        <v>22</v>
      </c>
      <c r="B10" t="s">
        <v>23</v>
      </c>
      <c r="C10" t="s">
        <v>24</v>
      </c>
      <c r="D10" s="4">
        <v>1.5</v>
      </c>
      <c r="E10" s="6">
        <f>D10*$B$2</f>
        <v>1.5</v>
      </c>
      <c r="F10" t="s">
        <v>19</v>
      </c>
      <c r="G10" s="9">
        <f>E10*0.56</f>
        <v>0.84</v>
      </c>
    </row>
    <row r="11">
      <c r="A11" t="s">
        <v>25</v>
      </c>
      <c r="B11" t="s">
        <v>26</v>
      </c>
      <c r="C11" t="s">
        <v>27</v>
      </c>
      <c r="D11" s="4">
        <v>1.5</v>
      </c>
      <c r="E11" s="6">
        <f>D11*$B$2</f>
        <v>1.5</v>
      </c>
      <c r="F11" t="s">
        <v>19</v>
      </c>
      <c r="G11" s="9">
        <f>E11*3.5</f>
        <v>5.25</v>
      </c>
    </row>
    <row r="12">
      <c r="A12" t="s">
        <v>28</v>
      </c>
      <c r="B12" t="s">
        <v>29</v>
      </c>
      <c r="C12" t="s">
        <v>30</v>
      </c>
      <c r="D12" s="4">
        <v>1.2</v>
      </c>
      <c r="E12" s="6">
        <f>D12*$B$2</f>
        <v>1.2</v>
      </c>
      <c r="F12" t="s">
        <v>19</v>
      </c>
      <c r="G12" s="9">
        <f>E12*8.1</f>
        <v>9.72</v>
      </c>
    </row>
    <row r="13">
      <c r="A13" t="s">
        <v>31</v>
      </c>
      <c r="B13" t="s">
        <v>32</v>
      </c>
      <c r="C13" t="s">
        <v>33</v>
      </c>
      <c r="D13" s="4">
        <v>0.03</v>
      </c>
      <c r="E13" s="6">
        <f>D13*$B$2</f>
        <v>0.03</v>
      </c>
      <c r="F13" t="s">
        <v>19</v>
      </c>
      <c r="G13" s="9">
        <f>E13*0.35</f>
        <v>0.0105</v>
      </c>
    </row>
    <row r="14">
      <c r="A14"/>
      <c r="B14"/>
      <c r="C14"/>
      <c r="D14"/>
      <c r="E14"/>
      <c r="F14" t="s" s="10">
        <v>34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35</v>
      </c>
      <c r="B1" t="s" s="7">
        <v>36</v>
      </c>
      <c r="C1" t="s" s="7">
        <v>37</v>
      </c>
      <c r="D1" t="s" s="7">
        <v>38</v>
      </c>
      <c r="E1" t="s" s="7">
        <v>39</v>
      </c>
      <c r="F1" t="s" s="7">
        <v>40</v>
      </c>
    </row>
    <row r="2">
      <c r="A2" t="s">
        <v>41</v>
      </c>
      <c r="B2">
        <v>1</v>
      </c>
      <c r="C2" t="s">
        <v>42</v>
      </c>
      <c r="D2" t="inlineStr" s="12">
        <is>
          <t>Mise en place du poste de travail - Vérifier les D.L.C.,peser les denrées,sélectionner le matériel nécessaire. - Désinfecter le matériel et le poste de travail suivant les procédures.</t>
        </is>
      </c>
      <c r="E2" t="s" s="12"/>
      <c r="F2"/>
    </row>
    <row r="3">
      <c r="A3" t="s">
        <v>41</v>
      </c>
      <c r="B3">
        <v>2</v>
      </c>
      <c r="C3" t="s">
        <v>43</v>
      </c>
      <c r="D3" t="inlineStr" s="12">
        <is>
          <t>Préparations préliminaires - Clarifier les œufs dans une calotte suivant la procédure.Les battre et les réserver au L froid. - Tamiser la farine.Réserver. - Graisser légèrement les plaques de pâtisserie.Réserver. - Préchauffer le four à + 200 °C,clé fermée. - Préparer la poche munie de la douille. - Dans une petite calotte,battre les œufs pour la dorure.</t>
        </is>
      </c>
      <c r="E3" t="s" s="12"/>
      <c r="F3"/>
    </row>
    <row r="4">
      <c r="A4" t="s">
        <v>41</v>
      </c>
      <c r="B4">
        <v>3</v>
      </c>
      <c r="C4" t="s">
        <v>44</v>
      </c>
      <c r="D4" t="inlineStr" s="12">
        <is>
          <t>Confectionner la pâte à choux - Dans la cuve du batteur,faire dissoudre dans l’eau chaude,le sel,le poivre et la muscade. - Faire fondre préalablement dans l’eau la margarine coupée en petits morceaux, afin d’éviter une évaporation trop importante du liquide. - Porter à forte ébullition directement dans la cuve. - Sitôt l’ébullition,verser la farine tamisée dans le liquide et mélanger grossièrement l’ensemble des éléments à la spatule. - Au batteur,avec la feuille,en deuxième vitesse,dessécher l’appareil par évaporation,jusqu’à l’obtention d’une pâte lisse et homogène. - En 1èrevitesse,incorporer progressivement et en plusieurs fois les œufs battus jusqu’à la consistance voulue. - Contrôler assez tôt la consistance pour ne pas trop hydrater la pâte.Explication: pour cela,faire un sillon dans la pâte avec le doigt.Le sillon doit se refermer lentement pour un test concluant. - Incorporer l’emmenthal râpé.</t>
        </is>
      </c>
      <c r="E4" t="s" s="12"/>
      <c r="F4"/>
    </row>
    <row r="5">
      <c r="A5" t="s">
        <v>41</v>
      </c>
      <c r="B5">
        <v>4</v>
      </c>
      <c r="C5" t="s">
        <v>45</v>
      </c>
      <c r="D5" t="inlineStr" s="12">
        <is>
          <t>Dressage des gougères - Sur les plaques graissées,dresser les choux en les plaçant en quinconce de façon à faciliter leur cuisson. - 12 pièces par plaque GN1/1 - 20 à 24 par plaque 60x40 - Dorer au pinceau ou humecter par un quadrillage à la fourchette mouillée avec de l’eau le dessus des choux.Ceci a pour but d’égaliser les pièces. - On peut parsemer un peu d’emmenthal râpé sur chaque chou.</t>
        </is>
      </c>
      <c r="E5" t="s" s="12"/>
      <c r="F5"/>
    </row>
    <row r="6">
      <c r="A6" t="s">
        <v>41</v>
      </c>
      <c r="B6">
        <v>5</v>
      </c>
      <c r="C6"/>
      <c r="D6" t="inlineStr" s="12">
        <is>
          <t>Cuisson des gougères - 1èrephase de cuisson (levage) : cuire à + 200°C clé fermée,pendant 20 minutes environ. - Les choux doivent pousser et la coque doit durcir légèrement. - 2ème phase de cuisson (dessèchement) : cuire à + 150 °C clé ouverte,pendant 10minutes environ. - Temps de cuisson : 25 à 30 minutes - Débarrasser les gougères dès la sortie du four sur une grille retournée. - Respecter les procédures de fin de cuisson. - Maintenir au chaud en attente de consommation.</t>
        </is>
      </c>
      <c r="E6" t="s" s="12"/>
      <c r="F6" t="s">
        <v>46</v>
      </c>
    </row>
    <row r="7">
      <c r="A7" t="s">
        <v>41</v>
      </c>
      <c r="B7">
        <v>6</v>
      </c>
      <c r="C7" t="s">
        <v>47</v>
      </c>
      <c r="D7" t="s" s="12">
        <v>48</v>
      </c>
      <c r="E7" t="s" s="12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49</v>
      </c>
      <c r="B1" t="s" s="7">
        <v>50</v>
      </c>
      <c r="C1" t="s" s="7">
        <v>51</v>
      </c>
      <c r="D1" t="s" s="7">
        <v>52</v>
      </c>
      <c r="E1" t="s" s="7">
        <v>10</v>
      </c>
    </row>
    <row r="2">
      <c r="A2">
        <v>0</v>
      </c>
      <c r="B2" t="s">
        <v>41</v>
      </c>
      <c r="C2" t="s">
        <v>53</v>
      </c>
      <c r="D2" s="6">
        <f>'Besoins'!$B$2*100</f>
        <v>100</v>
      </c>
      <c r="E2" t="s">
        <v>3</v>
      </c>
    </row>
    <row r="3">
      <c r="A3">
        <v>1</v>
      </c>
      <c r="B3" t="s">
        <v>54</v>
      </c>
      <c r="C3" t="s">
        <v>55</v>
      </c>
      <c r="D3" s="6">
        <f>'Besoins'!$B$2*3</f>
        <v>3</v>
      </c>
      <c r="E3" t="s">
        <v>15</v>
      </c>
    </row>
    <row r="4">
      <c r="A4">
        <v>1</v>
      </c>
      <c r="B4" t="s">
        <v>56</v>
      </c>
      <c r="C4" t="s">
        <v>55</v>
      </c>
      <c r="D4" s="6">
        <f>'Besoins'!$B$2*1.5</f>
        <v>1.5</v>
      </c>
      <c r="E4" t="s">
        <v>19</v>
      </c>
    </row>
    <row r="5">
      <c r="A5">
        <v>1</v>
      </c>
      <c r="B5" t="s">
        <v>57</v>
      </c>
      <c r="C5" t="s">
        <v>55</v>
      </c>
      <c r="D5" s="6">
        <f>'Besoins'!$B$2*1.5</f>
        <v>1.5</v>
      </c>
      <c r="E5" t="s">
        <v>19</v>
      </c>
    </row>
    <row r="6">
      <c r="A6">
        <v>1</v>
      </c>
      <c r="B6" t="s">
        <v>58</v>
      </c>
      <c r="C6" t="s">
        <v>55</v>
      </c>
      <c r="D6" s="6">
        <f>'Besoins'!$B$2*1.2</f>
        <v>1.2</v>
      </c>
      <c r="E6" t="s">
        <v>19</v>
      </c>
    </row>
    <row r="7">
      <c r="A7">
        <v>1</v>
      </c>
      <c r="B7" t="s">
        <v>59</v>
      </c>
      <c r="C7" t="s">
        <v>55</v>
      </c>
      <c r="D7" s="6">
        <f>'Besoins'!$B$2*0.003</f>
        <v>0.003</v>
      </c>
      <c r="E7" t="s">
        <v>19</v>
      </c>
    </row>
    <row r="8">
      <c r="A8">
        <v>1</v>
      </c>
      <c r="B8" t="s">
        <v>60</v>
      </c>
      <c r="C8" t="s">
        <v>55</v>
      </c>
      <c r="D8" s="6">
        <f>'Besoins'!$B$2*0.03</f>
        <v>0.03</v>
      </c>
      <c r="E8" t="s">
        <v>19</v>
      </c>
    </row>
    <row r="9">
      <c r="A9">
        <v>1</v>
      </c>
      <c r="B9" t="s">
        <v>61</v>
      </c>
      <c r="C9" t="s">
        <v>55</v>
      </c>
      <c r="D9" s="6">
        <f>'Besoins'!$B$2*0.002</f>
        <v>0.002</v>
      </c>
      <c r="E9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62</v>
      </c>
      <c r="B1"/>
      <c r="C1"/>
      <c r="D1"/>
    </row>
    <row r="2">
      <c r="A2" t="str" s="13">
        <f>"GRO_CDC_028 · GRO.ENT.CH · référence : "&amp;Besoins!B3&amp;" "&amp;Besoins!C3&amp;" · multiplicateur réglable sur la feuille ""Besoins"""</f>
        <v>GRO_CDC_028 · GRO.ENT.CH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63</v>
      </c>
      <c r="B4"/>
      <c r="C4"/>
      <c r="D4"/>
    </row>
    <row r="5">
      <c r="A5" t="s" s="15">
        <v>64</v>
      </c>
      <c r="B5" t="str" s="12">
        <f>"[METTRE EN PLACE] "&amp;Procedure!D2</f>
        <v>[METTRE EN PLACE] Mise en place du poste de travail - Vérifier les D.L.C.,peser les denrées,sélectionner le matériel nécessaire. - Désinfecter le matériel et le poste de travail suivant les procédures.</v>
      </c>
      <c r="C5"/>
      <c r="D5"/>
    </row>
    <row r="6">
      <c r="A6" t="s" s="15">
        <v>65</v>
      </c>
      <c r="B6" t="str" s="12">
        <f>"[CLARIFIER] "&amp;Procedure!D3</f>
        <v>[CLARIFIER] Préparations préliminaires - Clarifier les œufs dans une calotte suivant la procédure.Les battre et les réserver au L froid. - Tamiser la farine.Réserver. - Graisser légèrement les plaques de pâtisserie.Réserver. - Préchauffer le four à + 200 °C,clé fermée. - Préparer la poche munie de la douille. - Dans une petite calotte,battre les œufs pour la dorure.</v>
      </c>
      <c r="C6"/>
      <c r="D6"/>
    </row>
    <row r="7">
      <c r="A7" t="s" s="15">
        <v>66</v>
      </c>
      <c r="B7" t="str" s="12">
        <f>"[BATTRE] "&amp;Procedure!D4</f>
        <v>[BATTRE] Confectionner la pâte à choux - Dans la cuve du batteur,faire dissoudre dans l’eau chaude,le sel,le poivre et la muscade. - Faire fondre préalablement dans l’eau la margarine coupée en petits morceaux, afin d’éviter une évaporation trop importante du liquide. - Porter à forte ébullition directement dans la cuve. - Sitôt l’ébullition,verser la farine tamisée dans le liquide et mélanger grossièrement l’ensemble des éléments à la spatule. - Au batteur,avec la feuille,en deuxième vitesse,dessécher l’appareil par évaporation,jusqu’à l’obtention d’une pâte lisse et homogène. - En 1èrevitesse,incorporer progressivement et en plusieurs fois les œufs battus jusqu’à la consistance voulue. - Contrôler assez tôt la consistance pour ne pas trop hydrater la pâte.Explication: pour cela,faire un sillon dans la pâte avec le doigt.Le sillon doit se refermer lentement pour un test concluant. - Incorporer l’emmenthal râpé.</v>
      </c>
      <c r="C7"/>
      <c r="D7"/>
    </row>
    <row r="8">
      <c r="A8" t="s" s="15">
        <v>67</v>
      </c>
      <c r="B8" t="str" s="12">
        <f>"[DRESSER] "&amp;Procedure!D5</f>
        <v>[DRESSER] Dressage des gougères - Sur les plaques graissées,dresser les choux en les plaçant en quinconce de façon à faciliter leur cuisson. - 12 pièces par plaque GN1/1 - 20 à 24 par plaque 60x40 - Dorer au pinceau ou humecter par un quadrillage à la fourchette mouillée avec de l’eau le dessus des choux.Ceci a pour but d’égaliser les pièces. - On peut parsemer un peu d’emmenthal râpé sur chaque chou.</v>
      </c>
      <c r="C8"/>
      <c r="D8"/>
    </row>
    <row r="9">
      <c r="A9" t="s" s="15">
        <v>68</v>
      </c>
      <c r="B9" t="str" s="12">
        <f>Procedure!D6</f>
        <v>Cuisson des gougères - 1èrephase de cuisson (levage) : cuire à + 200°C clé fermée,pendant 20 minutes environ. - Les choux doivent pousser et la coque doit durcir légèrement. - 2ème phase de cuisson (dessèchement) : cuire à + 150 °C clé ouverte,pendant 10minutes environ. - Temps de cuisson : 25 à 30 minutes - Débarrasser les gougères dès la sortie du four sur une grille retournée. - Respecter les procédures de fin de cuisson. - Maintenir au chaud en attente de consommation.</v>
      </c>
      <c r="C9"/>
      <c r="D9"/>
    </row>
    <row r="10">
      <c r="A10" t="s" s="15">
        <v>69</v>
      </c>
      <c r="B10" t="str" s="12">
        <f>"[SERVIR] "&amp;Procedure!D7</f>
        <v>[SERVIR] Servir - Servir 2 à 3 choux par personne.</v>
      </c>
      <c r="C10"/>
      <c r="D10"/>
    </row>
    <row r="11">
      <c r="A11"/>
      <c r="B11"/>
      <c r="C11"/>
      <c r="D11"/>
    </row>
    <row r="12">
      <c r="A12" t="s" s="16">
        <v>70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2026-08-01T02:01:40Z</dcterms:created>
  <dc:title>GOUGÈRES À L’EMMENTHAL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2026-08-01T02:01:40Z</dcterms:modified>
  <cp:revision>1</cp:revision>
</cp:coreProperties>
</file>