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<sst xmlns="http://schemas.openxmlformats.org/spreadsheetml/2006/main" count="85" uniqueCount="85">
  <si>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</si>
  <si>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</si>
  <si>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</si>
  <si>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</si>
  <si>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</si>
  <si>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</si>
  <si>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</si>
  <si>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</si>
  <si>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</si>
  <si>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</si>
  <si>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</si>
  <si>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</si>
  <si>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</si>
  <si>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</si>
  <si>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</si>
  <si>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</si>
  <si>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</si>
  <si>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</si>
  <si>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</si>
  <si>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</si>
  <si>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</si>
  <si>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</si>
  <si>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</si>
  <si>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</si>
  <si>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</si>
  <si>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</si>
  <si>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</si>
  <si>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</si>
  <si>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</si>
  <si>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</si>
  <si>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</si>
  <si>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</si>
  <si>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</si>
  <si>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</si>
  <si>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</si>
  <si>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</si>
  <si>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</si>
  <si>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</si>
  <si>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</si>
  <si>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</si>
  <si>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</si>
  <si>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</si>
  <si>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</si>
  <si>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</si>
  <si>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</si>
  <si>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</si>
  <si>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</si>
  <si>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</si>
  <si>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CAKE AUX OLIVES</t>
  </si>
  <si>
    <t>METTRE EN PLACE</t>
  </si>
  <si>
    <t>COUPER</t>
  </si>
  <si>
    <t>125 min (cuisson)</t>
  </si>
  <si>
    <t>BATTRE</t>
  </si>
  <si>
    <t>FOURRER</t>
  </si>
  <si>
    <t>Garnir les moules - Verser la pâte de façon équitable dans les moules. - Égaliser la surface avec une corne,en prenant soin de garnir les angles du moule.</t>
  </si>
  <si>
    <t>SÉCHER</t>
  </si>
  <si>
    <t>25 min (repos)</t>
  </si>
  <si>
    <t>DRESSER</t>
  </si>
  <si>
    <t>Dresser - Couper chaque cake en 4 dans le sens de la longueur. - Détailler en tranches chaque bande.</t>
  </si>
  <si>
    <t>4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</si>
  <si>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</si>
  <si>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</si>
  <si>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</si>
  <si>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</si>
  <si>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</si>
  <si>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</si>
  <si>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</si>
  <si>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</si>
  <si>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Levure chimique (poudre à lever)</t>
  </si>
  <si>
    <t xml:space="preserve">    ↳ EMMENTAL 1 kg rapé</t>
  </si>
  <si>
    <t xml:space="preserve">    ↳ Olives noires dénoyautées bocal</t>
  </si>
  <si>
    <t xml:space="preserve">    ↳ Poitrine fumée n°1</t>
  </si>
  <si>
    <t xml:space="preserve">    ↳ Sel fin de cuisine</t>
  </si>
  <si>
    <t xml:space="preserve">    ↳ Poivre noir moulu</t>
  </si>
  <si>
    <t xml:space="preserve">    ↳ Huile de tournesol raffinée vrac</t>
  </si>
  <si>
    <t>Fiche technique — CAKE AUX OLIVES</t>
  </si>
  <si>
    <t>CAKE AUX OLIVES  GRO_CDC_026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</si>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</sst>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E7*10.69</f>
        <v>10.69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E8*4.8</f>
        <v>4.8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15</v>
      </c>
      <c r="G9" s="8">
        <f>E9*12.5</f>
        <v>0.125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15</v>
      </c>
      <c r="G10" s="8">
        <f>E10*0.56</f>
        <v>1.12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28</v>
      </c>
      <c r="G11" s="8">
        <f>E11*1.05</f>
        <v>0.525</v>
      </c>
    </row>
    <row r="12">
      <c r="A12" t="s">
        <v>29</v>
      </c>
      <c r="B12" t="s">
        <v>30</v>
      </c>
      <c r="C12" t="s">
        <v>31</v>
      </c>
      <c r="D12" s="4">
        <v>1.5</v>
      </c>
      <c r="E12" s="6">
        <f>D12*$B$2</f>
        <v>1.5</v>
      </c>
      <c r="F12" t="s">
        <v>15</v>
      </c>
      <c r="G12" s="8">
        <f>E12*5.2</f>
        <v>7.8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15</v>
      </c>
      <c r="G13" s="8">
        <f>E13*8.1</f>
        <v>8.1</v>
      </c>
    </row>
    <row r="14">
      <c r="A14" t="s">
        <v>35</v>
      </c>
      <c r="B14" t="s">
        <v>36</v>
      </c>
      <c r="C14" t="s">
        <v>37</v>
      </c>
      <c r="D14" s="4">
        <v>0.07</v>
      </c>
      <c r="E14" s="6">
        <f>D14*$B$2</f>
        <v>0.07</v>
      </c>
      <c r="F14" t="s">
        <v>15</v>
      </c>
      <c r="G14" s="8">
        <f>E14*4.2</f>
        <v>0.294</v>
      </c>
    </row>
    <row r="15">
      <c r="A15" t="s">
        <v>38</v>
      </c>
      <c r="B15" t="s">
        <v>39</v>
      </c>
      <c r="C15" t="s">
        <v>40</v>
      </c>
      <c r="D15" s="4">
        <v>0.035</v>
      </c>
      <c r="E15" s="6">
        <f>D15*$B$2</f>
        <v>0.035</v>
      </c>
      <c r="F15" t="s">
        <v>15</v>
      </c>
      <c r="G15" s="8">
        <f>E15*0.35</f>
        <v>0.01225</v>
      </c>
    </row>
    <row r="16">
      <c r="A16"/>
      <c r="B16"/>
      <c r="C16"/>
      <c r="D16"/>
      <c r="E16"/>
      <c r="F16" t="s" s="9">
        <v>41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48</v>
      </c>
      <c r="B3">
        <v>2</v>
      </c>
      <c r="C3" t="s">
        <v>50</v>
      </c>
      <c r="D3" t="inlineStr" s="11">
        <is>
          <t>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t>
        </is>
      </c>
      <c r="E3" t="s" s="11"/>
      <c r="F3" t="s">
        <v>51</v>
      </c>
    </row>
    <row r="4">
      <c r="A4" t="s">
        <v>48</v>
      </c>
      <c r="B4">
        <v>3</v>
      </c>
      <c r="C4" t="s">
        <v>52</v>
      </c>
      <c r="D4" t="inlineStr" s="11">
        <is>
          <t>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t>
        </is>
      </c>
      <c r="E4" t="s" s="11"/>
      <c r="F4"/>
    </row>
    <row r="5">
      <c r="A5" t="s">
        <v>48</v>
      </c>
      <c r="B5">
        <v>4</v>
      </c>
      <c r="C5" t="s">
        <v>53</v>
      </c>
      <c r="D5" t="s" s="11">
        <v>54</v>
      </c>
      <c r="E5" t="s" s="11"/>
      <c r="F5"/>
    </row>
    <row r="6">
      <c r="A6" t="s">
        <v>48</v>
      </c>
      <c r="B6">
        <v>5</v>
      </c>
      <c r="C6" t="s">
        <v>55</v>
      </c>
      <c r="D6" t="inlineStr" s="11">
        <is>
          <t>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t>
        </is>
      </c>
      <c r="E6" t="s" s="11"/>
      <c r="F6" t="s">
        <v>56</v>
      </c>
    </row>
    <row r="7">
      <c r="A7" t="s">
        <v>48</v>
      </c>
      <c r="B7">
        <v>6</v>
      </c>
      <c r="C7" t="s">
        <v>57</v>
      </c>
      <c r="D7" t="s" s="11">
        <v>58</v>
      </c>
      <c r="E7" t="s" s="11"/>
      <c r="F7"/>
    </row>
    <row r="8">
      <c r="A8" t="s">
        <v>48</v>
      </c>
      <c r="B8">
        <v>7</v>
      </c>
      <c r="C8" t="s">
        <v>53</v>
      </c>
      <c r="D8" t="inlineStr" s="11">
        <is>
          <t>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t>
        </is>
      </c>
      <c r="E8" t="s" s="11"/>
      <c r="F8" t="s">
        <v>59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48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'Besoins'!$B$2*2</f>
        <v>2</v>
      </c>
      <c r="E3" t="s">
        <v>15</v>
      </c>
    </row>
    <row r="4">
      <c r="A4">
        <v>1</v>
      </c>
      <c r="B4" t="s">
        <v>67</v>
      </c>
      <c r="C4" t="s">
        <v>66</v>
      </c>
      <c r="D4" s="6">
        <f>'Besoins'!$B$2*1.5</f>
        <v>1.5</v>
      </c>
      <c r="E4" t="s">
        <v>15</v>
      </c>
    </row>
    <row r="5">
      <c r="A5">
        <v>1</v>
      </c>
      <c r="B5" t="s">
        <v>68</v>
      </c>
      <c r="C5" t="s">
        <v>66</v>
      </c>
      <c r="D5" s="6">
        <f>'Besoins'!$B$2*0.07</f>
        <v>0.07</v>
      </c>
      <c r="E5" t="s">
        <v>15</v>
      </c>
    </row>
    <row r="6">
      <c r="A6">
        <v>1</v>
      </c>
      <c r="B6" t="s">
        <v>69</v>
      </c>
      <c r="C6" t="s">
        <v>66</v>
      </c>
      <c r="D6" s="6">
        <f>'Besoins'!$B$2*1</f>
        <v>1</v>
      </c>
      <c r="E6" t="s">
        <v>15</v>
      </c>
    </row>
    <row r="7">
      <c r="A7">
        <v>1</v>
      </c>
      <c r="B7" t="s">
        <v>70</v>
      </c>
      <c r="C7" t="s">
        <v>66</v>
      </c>
      <c r="D7" s="6">
        <f>'Besoins'!$B$2*1</f>
        <v>1</v>
      </c>
      <c r="E7" t="s">
        <v>15</v>
      </c>
    </row>
    <row r="8">
      <c r="A8">
        <v>1</v>
      </c>
      <c r="B8" t="s">
        <v>71</v>
      </c>
      <c r="C8" t="s">
        <v>66</v>
      </c>
      <c r="D8" s="6">
        <f>'Besoins'!$B$2*1</f>
        <v>1</v>
      </c>
      <c r="E8" t="s">
        <v>15</v>
      </c>
    </row>
    <row r="9">
      <c r="A9">
        <v>1</v>
      </c>
      <c r="B9" t="s">
        <v>72</v>
      </c>
      <c r="C9" t="s">
        <v>66</v>
      </c>
      <c r="D9" s="6">
        <f>'Besoins'!$B$2*0.035</f>
        <v>0.035</v>
      </c>
      <c r="E9" t="s">
        <v>15</v>
      </c>
    </row>
    <row r="10">
      <c r="A10">
        <v>1</v>
      </c>
      <c r="B10" t="s">
        <v>73</v>
      </c>
      <c r="C10" t="s">
        <v>66</v>
      </c>
      <c r="D10" s="6">
        <f>'Besoins'!$B$2*0.01</f>
        <v>0.01</v>
      </c>
      <c r="E10" t="s">
        <v>15</v>
      </c>
    </row>
    <row r="11">
      <c r="A11">
        <v>1</v>
      </c>
      <c r="B11" t="s">
        <v>74</v>
      </c>
      <c r="C11" t="s">
        <v>66</v>
      </c>
      <c r="D11" s="6">
        <f>'Besoins'!$B$2*0.5</f>
        <v>0.5</v>
      </c>
      <c r="E11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2">
        <f>"GRO_CDC_026 · GRO.ENT.CH · référence : "&amp;Besoins!B3&amp;" "&amp;Besoins!C3&amp;" · multiplicateur réglable sur la feuille ""Besoins"""</f>
        <v>GRO_CDC_026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76</v>
      </c>
      <c r="B4"/>
      <c r="C4"/>
      <c r="D4"/>
    </row>
    <row r="5">
      <c r="A5" t="s" s="14">
        <v>77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78</v>
      </c>
      <c r="B6" t="str" s="11">
        <f>"[COUPER] "&amp;Procedure!D3</f>
        <v>[COUPER] 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v>
      </c>
      <c r="C6"/>
      <c r="D6"/>
    </row>
    <row r="7">
      <c r="A7" t="s" s="14">
        <v>79</v>
      </c>
      <c r="B7" t="str" s="11">
        <f>"[BATTRE] "&amp;Procedure!D4</f>
        <v>[BATTRE] 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v>
      </c>
      <c r="C7"/>
      <c r="D7"/>
    </row>
    <row r="8">
      <c r="A8" t="s" s="14">
        <v>80</v>
      </c>
      <c r="B8" t="str" s="11">
        <f>"[FOURRER] "&amp;Procedure!D5</f>
        <v>[FOURRER] Garnir les moules - Verser la pâte de façon équitable dans les moules. - Égaliser la surface avec une corne,en prenant soin de garnir les angles du moule.</v>
      </c>
      <c r="C8"/>
      <c r="D8"/>
    </row>
    <row r="9">
      <c r="A9" t="s" s="14">
        <v>81</v>
      </c>
      <c r="B9" t="str" s="11">
        <f>"[SÉCHER] "&amp;Procedure!D6</f>
        <v>[SÉCHER] 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v>
      </c>
      <c r="C9"/>
      <c r="D9"/>
    </row>
    <row r="10">
      <c r="A10" t="s" s="14">
        <v>82</v>
      </c>
      <c r="B10" t="str" s="11">
        <f>"[DRESSER] "&amp;Procedure!D7</f>
        <v>[DRESSER] Dresser - Couper chaque cake en 4 dans le sens de la longueur. - Détailler en tranches chaque bande.</v>
      </c>
      <c r="C10"/>
      <c r="D10"/>
    </row>
    <row r="11">
      <c r="A11" t="s" s="14">
        <v>83</v>
      </c>
      <c r="B11" t="str" s="11">
        <f>"[FOURRER] "&amp;Procedure!D8</f>
        <v>[FOURRER] 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v>
      </c>
      <c r="C11"/>
      <c r="D11"/>
    </row>
    <row r="12">
      <c r="A12"/>
      <c r="B12"/>
      <c r="C12"/>
      <c r="D12"/>
    </row>
    <row r="13">
      <c r="A13" t="s" s="15">
        <v>84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