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<sst xmlns="http://schemas.openxmlformats.org/spreadsheetml/2006/main" count="101" uniqueCount="101">
  <si>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</si>
  <si>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</si>
  <si>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</si>
  <si>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</si>
  <si>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</si>
  <si>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</si>
  <si>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</si>
  <si>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</si>
  <si>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</si>
  <si>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</si>
  <si>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</si>
  <si>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</si>
  <si>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</si>
  <si>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</si>
  <si>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</si>
  <si>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</si>
  <si>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PATE-OLIVE-NOIR</t>
  </si>
  <si>
    <t>Tapenade / pâte d'olives noires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</si>
  <si>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</si>
  <si>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</si>
  <si>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</si>
  <si>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</si>
  <si>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</si>
  <si>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</si>
  <si>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</si>
  <si>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</si>
  <si>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</si>
  <si>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</si>
  <si>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</si>
  <si>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</si>
  <si>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</si>
  <si>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</si>
  <si>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</si>
  <si>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</si>
  <si>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RNM0400123</t>
  </si>
  <si>
    <t>CÉLERI-BRANCHE vert France cat.I</t>
  </si>
  <si>
    <t>Légumes</t>
  </si>
  <si>
    <t>RNM0020160</t>
  </si>
  <si>
    <t>CERFEUIL France botte</t>
  </si>
  <si>
    <t>bte</t>
  </si>
  <si>
    <t>RNM9570123</t>
  </si>
  <si>
    <t>CONCOMBRE Espagne cat.I 500-600g colis de 12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</si>
  <si>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</si>
  <si>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</si>
  <si>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</si>
  <si>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</si>
  <si>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</si>
  <si>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</si>
  <si>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</si>
  <si>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</si>
  <si>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</si>
  <si>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</si>
  <si>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</si>
  <si>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</si>
  <si>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</si>
  <si>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</si>
  <si>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</si>
  <si>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</si>
  <si>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</si>
  <si>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</si>
  <si>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</si>
  <si>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CRÈME DE PARMESAN ET MOUSSE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</si>
  <si>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</si>
  <si>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</si>
  <si>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</si>
  <si>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</si>
  <si>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</si>
  <si>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</si>
  <si>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</si>
  <si>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</si>
  <si>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</si>
  <si>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</si>
  <si>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</si>
  <si>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</si>
  <si>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</si>
  <si>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</si>
  <si>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</si>
  <si>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</si>
  <si>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</si>
  <si>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</si>
  <si>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</si>
  <si>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</si>
  <si>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</si>
  <si>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</si>
  <si>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</si>
  <si>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</si>
  <si>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</si>
  <si>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</si>
  <si>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 xml:space="preserve">    ↳ CÉLERI-BRANCHE vert France cat.I</t>
  </si>
  <si>
    <t xml:space="preserve">    ↳ Baguette tradition crue précuite</t>
  </si>
  <si>
    <t xml:space="preserve">    ↳ Tapenade / pâte d'olives noires</t>
  </si>
  <si>
    <t xml:space="preserve">    ↳ CERFEUIL France botte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</si>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</sst>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15</v>
      </c>
      <c r="G7" s="8">
        <f>E7*1.9</f>
        <v>15.2</v>
      </c>
    </row>
    <row r="8">
      <c r="A8" t="s">
        <v>16</v>
      </c>
      <c r="B8" t="s">
        <v>17</v>
      </c>
      <c r="C8" t="s">
        <v>14</v>
      </c>
      <c r="D8" s="4">
        <v>0.5</v>
      </c>
      <c r="E8" s="6">
        <f>D8*$B$2</f>
        <v>0.5</v>
      </c>
      <c r="F8" t="s">
        <v>15</v>
      </c>
      <c r="G8" s="8">
        <f>E8*7.5</f>
        <v>3.75</v>
      </c>
    </row>
    <row r="9">
      <c r="A9" t="s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8">
        <f>E9*12</f>
        <v>3.6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21</v>
      </c>
      <c r="G10" s="8">
        <f>E10*5.8</f>
        <v>1.16</v>
      </c>
    </row>
    <row r="11">
      <c r="A11" t="s">
        <v>25</v>
      </c>
      <c r="B11" t="s">
        <v>26</v>
      </c>
      <c r="C11" t="s">
        <v>27</v>
      </c>
      <c r="D11" s="4">
        <v>3.5</v>
      </c>
      <c r="E11" s="6">
        <f>D11*$B$2</f>
        <v>3.5</v>
      </c>
      <c r="F11" t="s">
        <v>21</v>
      </c>
      <c r="G11" s="8">
        <f>E11*2.2</f>
        <v>7.7</v>
      </c>
    </row>
    <row r="12">
      <c r="A12" t="s">
        <v>28</v>
      </c>
      <c r="B12" t="s">
        <v>29</v>
      </c>
      <c r="C12" t="s">
        <v>30</v>
      </c>
      <c r="D12" s="4">
        <v>0.725</v>
      </c>
      <c r="E12" s="6">
        <f>D12*$B$2</f>
        <v>0.725</v>
      </c>
      <c r="F12" t="s">
        <v>15</v>
      </c>
      <c r="G12" s="8">
        <f>E12*14.5</f>
        <v>10.5125</v>
      </c>
    </row>
    <row r="13">
      <c r="A13" t="s">
        <v>31</v>
      </c>
      <c r="B13" t="s">
        <v>32</v>
      </c>
      <c r="C13" t="s">
        <v>33</v>
      </c>
      <c r="D13" s="4">
        <v>0.725</v>
      </c>
      <c r="E13" s="6">
        <f>D13*$B$2</f>
        <v>0.725</v>
      </c>
      <c r="F13" t="s">
        <v>15</v>
      </c>
      <c r="G13" s="8">
        <f>E13*8.1</f>
        <v>5.8725</v>
      </c>
    </row>
    <row r="14">
      <c r="A14" t="s">
        <v>34</v>
      </c>
      <c r="B14" t="s">
        <v>35</v>
      </c>
      <c r="C14" t="s">
        <v>36</v>
      </c>
      <c r="D14" s="4">
        <v>2</v>
      </c>
      <c r="E14" s="6">
        <f>D14*$B$2</f>
        <v>2</v>
      </c>
      <c r="F14" t="s">
        <v>15</v>
      </c>
      <c r="G14" s="8">
        <f>E14*1.8</f>
        <v>3.6</v>
      </c>
    </row>
    <row r="15">
      <c r="A15" t="s">
        <v>37</v>
      </c>
      <c r="B15" t="s">
        <v>38</v>
      </c>
      <c r="C15" t="s">
        <v>36</v>
      </c>
      <c r="D15" s="4">
        <v>1</v>
      </c>
      <c r="E15" s="6">
        <f>D15*$B$2</f>
        <v>1</v>
      </c>
      <c r="F15" t="s">
        <v>39</v>
      </c>
      <c r="G15" s="8">
        <f>E15*6</f>
        <v>6</v>
      </c>
    </row>
    <row r="16">
      <c r="A16" t="s">
        <v>40</v>
      </c>
      <c r="B16" t="s">
        <v>41</v>
      </c>
      <c r="C16" t="s">
        <v>36</v>
      </c>
      <c r="D16" s="4">
        <v>2</v>
      </c>
      <c r="E16" s="6">
        <f>D16*$B$2</f>
        <v>2</v>
      </c>
      <c r="F16" t="s">
        <v>3</v>
      </c>
      <c r="G16" s="8">
        <f>E16*0.6</f>
        <v>1.2</v>
      </c>
    </row>
    <row r="17">
      <c r="A17" t="s">
        <v>42</v>
      </c>
      <c r="B17" t="s">
        <v>43</v>
      </c>
      <c r="C17" t="s">
        <v>36</v>
      </c>
      <c r="D17" s="4">
        <v>0.5</v>
      </c>
      <c r="E17" s="6">
        <f>D17*$B$2</f>
        <v>0.5</v>
      </c>
      <c r="F17" t="s">
        <v>15</v>
      </c>
      <c r="G17" s="8">
        <f>E17*0.4</f>
        <v>0.2</v>
      </c>
    </row>
    <row r="18">
      <c r="A18" t="s">
        <v>44</v>
      </c>
      <c r="B18" t="s">
        <v>45</v>
      </c>
      <c r="C18" t="s">
        <v>36</v>
      </c>
      <c r="D18" s="4">
        <v>1.5</v>
      </c>
      <c r="E18" s="6">
        <f>D18*$B$2</f>
        <v>1.5</v>
      </c>
      <c r="F18" t="s">
        <v>15</v>
      </c>
      <c r="G18" s="8">
        <f>E18*1.3</f>
        <v>1.95</v>
      </c>
    </row>
    <row r="19">
      <c r="A19" t="s">
        <v>46</v>
      </c>
      <c r="B19" t="s">
        <v>47</v>
      </c>
      <c r="C19" t="s">
        <v>36</v>
      </c>
      <c r="D19" s="4">
        <v>10</v>
      </c>
      <c r="E19" s="6">
        <f>D19*$B$2</f>
        <v>10</v>
      </c>
      <c r="F19" t="s">
        <v>15</v>
      </c>
      <c r="G19" s="8">
        <f>E19*2.8</f>
        <v>28</v>
      </c>
    </row>
    <row r="20">
      <c r="A20" t="s">
        <v>48</v>
      </c>
      <c r="B20" t="s">
        <v>49</v>
      </c>
      <c r="C20" t="s">
        <v>50</v>
      </c>
      <c r="D20" s="4">
        <v>5</v>
      </c>
      <c r="E20" s="6">
        <f>D20*$B$2</f>
        <v>5</v>
      </c>
      <c r="F20" t="s">
        <v>3</v>
      </c>
      <c r="G20" s="8">
        <f>E20*0.45</f>
        <v>2.25</v>
      </c>
    </row>
    <row r="21">
      <c r="A21" t="s">
        <v>51</v>
      </c>
      <c r="B21" t="s">
        <v>52</v>
      </c>
      <c r="C21" t="s">
        <v>53</v>
      </c>
      <c r="D21" s="4">
        <v>0.1</v>
      </c>
      <c r="E21" s="6">
        <f>D21*$B$2</f>
        <v>0.1</v>
      </c>
      <c r="F21" t="s">
        <v>15</v>
      </c>
      <c r="G21" s="8">
        <f>E21*9.26</f>
        <v>0.926</v>
      </c>
    </row>
    <row r="22">
      <c r="A22"/>
      <c r="B22"/>
      <c r="C22"/>
      <c r="D22"/>
      <c r="E22"/>
      <c r="F22" t="s" s="9">
        <v>54</v>
      </c>
      <c r="G22" s="10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61</v>
      </c>
      <c r="B3">
        <v>2</v>
      </c>
      <c r="C3" t="s">
        <v>63</v>
      </c>
      <c r="D3" t="inlineStr" s="11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1"/>
      <c r="F3" t="s">
        <v>64</v>
      </c>
    </row>
    <row r="4">
      <c r="A4" t="s">
        <v>61</v>
      </c>
      <c r="B4">
        <v>3</v>
      </c>
      <c r="C4" t="s">
        <v>65</v>
      </c>
      <c r="D4" t="inlineStr" s="11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1"/>
      <c r="F4" t="s">
        <v>66</v>
      </c>
    </row>
    <row r="5">
      <c r="A5" t="s">
        <v>61</v>
      </c>
      <c r="B5">
        <v>4</v>
      </c>
      <c r="C5" t="s">
        <v>67</v>
      </c>
      <c r="D5" t="inlineStr" s="11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1"/>
      <c r="F5"/>
    </row>
    <row r="6">
      <c r="A6" t="s">
        <v>61</v>
      </c>
      <c r="B6">
        <v>5</v>
      </c>
      <c r="C6" t="s">
        <v>68</v>
      </c>
      <c r="D6" t="inlineStr" s="11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1"/>
      <c r="F6"/>
    </row>
    <row r="7">
      <c r="A7" t="s">
        <v>61</v>
      </c>
      <c r="B7">
        <v>6</v>
      </c>
      <c r="C7" t="s">
        <v>69</v>
      </c>
      <c r="D7" t="s" s="11">
        <v>70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61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'Besoins'!$B$2*3.5</f>
        <v>3.5</v>
      </c>
      <c r="E3" t="s">
        <v>21</v>
      </c>
    </row>
    <row r="4">
      <c r="A4">
        <v>1</v>
      </c>
      <c r="B4" t="s">
        <v>78</v>
      </c>
      <c r="C4" t="s">
        <v>77</v>
      </c>
      <c r="D4" s="6">
        <f>'Besoins'!$B$2*0.725</f>
        <v>0.725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'Besoins'!$B$2*0.725</f>
        <v>0.725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'Besoins'!$B$2*10</f>
        <v>10</v>
      </c>
      <c r="E6" t="s">
        <v>15</v>
      </c>
    </row>
    <row r="7">
      <c r="A7">
        <v>1</v>
      </c>
      <c r="B7" t="s">
        <v>81</v>
      </c>
      <c r="C7" t="s">
        <v>77</v>
      </c>
      <c r="D7" s="6">
        <f>'Besoins'!$B$2*8</f>
        <v>8</v>
      </c>
      <c r="E7" t="s">
        <v>15</v>
      </c>
    </row>
    <row r="8">
      <c r="A8">
        <v>1</v>
      </c>
      <c r="B8" t="s">
        <v>82</v>
      </c>
      <c r="C8" t="s">
        <v>77</v>
      </c>
      <c r="D8" s="6">
        <f>'Besoins'!$B$2*2</f>
        <v>2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'Besoins'!$B$2*1.5</f>
        <v>1.5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'Besoins'!$B$2*0.5</f>
        <v>0.5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'Besoins'!$B$2*0.1</f>
        <v>0.1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'Besoins'!$B$2*0.2</f>
        <v>0.2</v>
      </c>
      <c r="E12" t="s">
        <v>21</v>
      </c>
    </row>
    <row r="13">
      <c r="A13">
        <v>1</v>
      </c>
      <c r="B13" t="s">
        <v>87</v>
      </c>
      <c r="C13" t="s">
        <v>77</v>
      </c>
      <c r="D13" s="6">
        <f>'Besoins'!$B$2*0.3</f>
        <v>0.3</v>
      </c>
      <c r="E13" t="s">
        <v>21</v>
      </c>
    </row>
    <row r="14">
      <c r="A14">
        <v>1</v>
      </c>
      <c r="B14" t="s">
        <v>88</v>
      </c>
      <c r="C14" t="s">
        <v>77</v>
      </c>
      <c r="D14" s="6">
        <f>'Besoins'!$B$2*2</f>
        <v>2</v>
      </c>
      <c r="E14" t="s">
        <v>15</v>
      </c>
    </row>
    <row r="15">
      <c r="A15">
        <v>1</v>
      </c>
      <c r="B15" t="s">
        <v>89</v>
      </c>
      <c r="C15" t="s">
        <v>77</v>
      </c>
      <c r="D15" s="6">
        <f>'Besoins'!$B$2*5</f>
        <v>5</v>
      </c>
      <c r="E15" t="s">
        <v>3</v>
      </c>
    </row>
    <row r="16">
      <c r="A16">
        <v>1</v>
      </c>
      <c r="B16" t="s">
        <v>90</v>
      </c>
      <c r="C16" t="s">
        <v>77</v>
      </c>
      <c r="D16" s="6">
        <f>'Besoins'!$B$2*0.5</f>
        <v>0.5</v>
      </c>
      <c r="E16" t="s">
        <v>15</v>
      </c>
    </row>
    <row r="17">
      <c r="A17">
        <v>1</v>
      </c>
      <c r="B17" t="s">
        <v>91</v>
      </c>
      <c r="C17" t="s">
        <v>77</v>
      </c>
      <c r="D17" s="6">
        <f>'Besoins'!$B$2*1</f>
        <v>1</v>
      </c>
      <c r="E17" t="s">
        <v>39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2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93</v>
      </c>
      <c r="B4"/>
      <c r="C4"/>
      <c r="D4"/>
    </row>
    <row r="5">
      <c r="A5" t="s" s="14">
        <v>94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95</v>
      </c>
      <c r="B6" t="str" s="11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4">
        <v>96</v>
      </c>
      <c r="B7" t="str" s="11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4">
        <v>97</v>
      </c>
      <c r="B8" t="str" s="11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4">
        <v>98</v>
      </c>
      <c r="B9" t="str" s="11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4">
        <v>99</v>
      </c>
      <c r="B10" t="str" s="11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5">
        <v>100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2026-09-15T12:39:56Z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2026-09-15T12:39:56Z</dcterms:modified>
  <cp:revision>1</cp:revision>
</cp:coreProperties>
</file>