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<sst xmlns="http://schemas.openxmlformats.org/spreadsheetml/2006/main" count="90" uniqueCount="90">
  <si>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</si>
  <si>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</si>
  <si>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</si>
  <si>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</si>
  <si>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</si>
  <si>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</si>
  <si>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</si>
  <si>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</si>
  <si>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</si>
  <si>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</si>
  <si>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</si>
  <si>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</si>
  <si>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</si>
  <si>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</si>
  <si>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</si>
  <si>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</si>
  <si>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</si>
  <si>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</si>
  <si>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</si>
  <si>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</si>
  <si>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</si>
  <si>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</si>
  <si>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</si>
  <si>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</si>
  <si>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</si>
  <si>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</si>
  <si>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RNM3980160</t>
  </si>
  <si>
    <t>BASILIC France botte</t>
  </si>
  <si>
    <t>Légumes</t>
  </si>
  <si>
    <t>bte</t>
  </si>
  <si>
    <t>RNM4G100918</t>
  </si>
  <si>
    <t>Oignons émincés 4G</t>
  </si>
  <si>
    <t>Légumes 4ème et 5ème gamme</t>
  </si>
  <si>
    <t>RNM2950121</t>
  </si>
  <si>
    <t>SARDINE fraîche Bretagne</t>
  </si>
  <si>
    <t>Poissons et fruits de mer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</si>
  <si>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</si>
  <si>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</si>
  <si>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</si>
  <si>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</si>
  <si>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</si>
  <si>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</si>
  <si>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</si>
  <si>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</si>
  <si>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</si>
  <si>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</si>
  <si>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</si>
  <si>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</si>
  <si>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</si>
  <si>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</si>
  <si>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SARDINES À L’ESCABÈCHE</t>
  </si>
  <si>
    <t>METTRE EN PLACE</t>
  </si>
  <si>
    <t>LAVER</t>
  </si>
  <si>
    <t>70 min (repos)</t>
  </si>
  <si>
    <t>CONFECTIONNER</t>
  </si>
  <si>
    <t>20 min (cuisson)</t>
  </si>
  <si>
    <t>CUIRE</t>
  </si>
  <si>
    <t>38 min (cuisson)</t>
  </si>
  <si>
    <t>TERMINER</t>
  </si>
  <si>
    <t>Terminer la préparation des sardines - Répartir la marinade sur les sardines cuites.Saupoudrer de persil haché. - Refroidir suivant la procédure.</t>
  </si>
  <si>
    <t>SERVIR</t>
  </si>
  <si>
    <t>Servir - Servir en hors-d’oeuvre,2 sardines par assiette et napper avec de la marinade.</t>
  </si>
  <si>
    <t>FILETER</t>
  </si>
  <si>
    <t>Suggestion - On peut utiliser des filets de différents poissons comme le maquereau,le rouget,etc.</t>
  </si>
  <si>
    <t>Niveau</t>
  </si>
  <si>
    <t>Composant</t>
  </si>
  <si>
    <t>Type</t>
  </si>
  <si>
    <t>Quantité (× multiplicateur, voir feuille Besoins)</t>
  </si>
  <si>
    <t>recette</t>
  </si>
  <si>
    <t xml:space="preserve">    ↳ SARDINE fraîche Bretagne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</si>
  <si>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</si>
  <si>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</si>
  <si>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</si>
  <si>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</si>
  <si>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</si>
  <si>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Vinaigre de Xérès</t>
  </si>
  <si>
    <t xml:space="preserve">    ↳ Persil haché IQF</t>
  </si>
  <si>
    <t xml:space="preserve">    ↳ Thym séché</t>
  </si>
  <si>
    <t xml:space="preserve">    ↳ Poivre noir moulu</t>
  </si>
  <si>
    <t xml:space="preserve">    ↳ Huile d'olive vierge pure</t>
  </si>
  <si>
    <t>Fiche technique — SARDINES À L’ESCABÈCHE</t>
  </si>
  <si>
    <t>SARDINES À L’ESCABÈCHE  GRO_CDC_018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</si>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</sst>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8">
        <f>E7*12.5</f>
        <v>0.15</v>
      </c>
    </row>
    <row r="8">
      <c r="A8" t="s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15</v>
      </c>
      <c r="G8" s="8">
        <f>E8*8.5</f>
        <v>0.102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E9*12</f>
        <v>12</v>
      </c>
    </row>
    <row r="10">
      <c r="A10" t="s">
        <v>23</v>
      </c>
      <c r="B10" t="s">
        <v>24</v>
      </c>
      <c r="C10" t="s">
        <v>25</v>
      </c>
      <c r="D10" s="4">
        <v>0.75</v>
      </c>
      <c r="E10" s="6">
        <f>D10*$B$2</f>
        <v>0.75</v>
      </c>
      <c r="F10" t="s">
        <v>22</v>
      </c>
      <c r="G10" s="8">
        <f>E10*5.8</f>
        <v>4.35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29</v>
      </c>
      <c r="G11" s="8">
        <f>E11*5</f>
        <v>5</v>
      </c>
    </row>
    <row r="12">
      <c r="A12" t="s">
        <v>30</v>
      </c>
      <c r="B12" t="s">
        <v>31</v>
      </c>
      <c r="C12" t="s">
        <v>32</v>
      </c>
      <c r="D12" s="4">
        <v>3</v>
      </c>
      <c r="E12" s="6">
        <f>D12*$B$2</f>
        <v>3</v>
      </c>
      <c r="F12" t="s">
        <v>15</v>
      </c>
      <c r="G12" s="8">
        <f>E12*4.32</f>
        <v>12.96</v>
      </c>
    </row>
    <row r="13">
      <c r="A13" t="s">
        <v>33</v>
      </c>
      <c r="B13" t="s">
        <v>34</v>
      </c>
      <c r="C13" t="s">
        <v>35</v>
      </c>
      <c r="D13" s="4">
        <v>5</v>
      </c>
      <c r="E13" s="6">
        <f>D13*$B$2</f>
        <v>5</v>
      </c>
      <c r="F13" t="s">
        <v>15</v>
      </c>
      <c r="G13" s="8">
        <f>E13*5.4</f>
        <v>27</v>
      </c>
    </row>
    <row r="14">
      <c r="A14" t="s">
        <v>36</v>
      </c>
      <c r="B14" t="s">
        <v>37</v>
      </c>
      <c r="C14" t="s">
        <v>38</v>
      </c>
      <c r="D14" s="4">
        <v>0.1</v>
      </c>
      <c r="E14" s="6">
        <f>D14*$B$2</f>
        <v>0.1</v>
      </c>
      <c r="F14" t="s">
        <v>15</v>
      </c>
      <c r="G14" s="8">
        <f>E14*9.26</f>
        <v>0.926</v>
      </c>
    </row>
    <row r="15">
      <c r="A15" t="s">
        <v>39</v>
      </c>
      <c r="B15" t="s">
        <v>40</v>
      </c>
      <c r="C15" t="s">
        <v>38</v>
      </c>
      <c r="D15" s="4">
        <v>0.15</v>
      </c>
      <c r="E15" s="6">
        <f>D15*$B$2</f>
        <v>0.15</v>
      </c>
      <c r="F15" t="s">
        <v>15</v>
      </c>
      <c r="G15" s="8">
        <f>E15*7.07</f>
        <v>1.0605</v>
      </c>
    </row>
    <row r="16">
      <c r="A16" t="s">
        <v>41</v>
      </c>
      <c r="B16" t="s">
        <v>42</v>
      </c>
      <c r="C16" t="s">
        <v>38</v>
      </c>
      <c r="D16" s="4">
        <v>5</v>
      </c>
      <c r="E16" s="6">
        <f>D16*$B$2</f>
        <v>5</v>
      </c>
      <c r="F16" t="s">
        <v>15</v>
      </c>
      <c r="G16" s="8">
        <f>E16*2.92</f>
        <v>14.6</v>
      </c>
    </row>
    <row r="17">
      <c r="A17"/>
      <c r="B17"/>
      <c r="C17"/>
      <c r="D17"/>
      <c r="E17"/>
      <c r="F17" t="s" s="9">
        <v>43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50</v>
      </c>
      <c r="B3">
        <v>2</v>
      </c>
      <c r="C3" t="s">
        <v>52</v>
      </c>
      <c r="D3" t="inlineStr" s="11">
        <is>
          <t>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E3" t="s" s="11"/>
      <c r="F3" t="s">
        <v>53</v>
      </c>
    </row>
    <row r="4">
      <c r="A4" t="s">
        <v>50</v>
      </c>
      <c r="B4">
        <v>3</v>
      </c>
      <c r="C4" t="s">
        <v>54</v>
      </c>
      <c r="D4" t="inlineStr" s="11">
        <is>
          <t>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E4" t="s" s="11"/>
      <c r="F4" t="s">
        <v>55</v>
      </c>
    </row>
    <row r="5">
      <c r="A5" t="s">
        <v>50</v>
      </c>
      <c r="B5">
        <v>4</v>
      </c>
      <c r="C5" t="s">
        <v>56</v>
      </c>
      <c r="D5" t="inlineStr" s="11">
        <is>
          <t>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E5" t="s" s="11"/>
      <c r="F5" t="s">
        <v>57</v>
      </c>
    </row>
    <row r="6">
      <c r="A6" t="s">
        <v>50</v>
      </c>
      <c r="B6">
        <v>5</v>
      </c>
      <c r="C6" t="s">
        <v>58</v>
      </c>
      <c r="D6" t="s" s="11">
        <v>59</v>
      </c>
      <c r="E6" t="s" s="11"/>
      <c r="F6"/>
    </row>
    <row r="7">
      <c r="A7" t="s">
        <v>50</v>
      </c>
      <c r="B7">
        <v>6</v>
      </c>
      <c r="C7" t="s">
        <v>60</v>
      </c>
      <c r="D7" t="s" s="11">
        <v>61</v>
      </c>
      <c r="E7" t="s" s="11"/>
      <c r="F7"/>
    </row>
    <row r="8">
      <c r="A8" t="s">
        <v>50</v>
      </c>
      <c r="B8">
        <v>7</v>
      </c>
      <c r="C8" t="s">
        <v>62</v>
      </c>
      <c r="D8" t="s" s="11">
        <v>63</v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50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'Besoins'!$B$2*5</f>
        <v>5</v>
      </c>
      <c r="E3" t="s">
        <v>15</v>
      </c>
    </row>
    <row r="4">
      <c r="A4">
        <v>1</v>
      </c>
      <c r="B4" t="s">
        <v>71</v>
      </c>
      <c r="C4" t="s">
        <v>70</v>
      </c>
      <c r="D4" s="6">
        <f>'Besoins'!$B$2*5</f>
        <v>5</v>
      </c>
      <c r="E4" t="s">
        <v>15</v>
      </c>
    </row>
    <row r="5">
      <c r="A5">
        <v>1</v>
      </c>
      <c r="B5" t="s">
        <v>72</v>
      </c>
      <c r="C5" t="s">
        <v>70</v>
      </c>
      <c r="D5" s="6">
        <f>'Besoins'!$B$2*3</f>
        <v>3</v>
      </c>
      <c r="E5" t="s">
        <v>15</v>
      </c>
    </row>
    <row r="6">
      <c r="A6">
        <v>1</v>
      </c>
      <c r="B6" t="s">
        <v>73</v>
      </c>
      <c r="C6" t="s">
        <v>70</v>
      </c>
      <c r="D6" s="6">
        <f>'Besoins'!$B$2*0.1</f>
        <v>0.1</v>
      </c>
      <c r="E6" t="s">
        <v>15</v>
      </c>
    </row>
    <row r="7">
      <c r="A7">
        <v>1</v>
      </c>
      <c r="B7" t="s">
        <v>74</v>
      </c>
      <c r="C7" t="s">
        <v>70</v>
      </c>
      <c r="D7" s="6">
        <f>'Besoins'!$B$2*1</f>
        <v>1</v>
      </c>
      <c r="E7" t="s">
        <v>29</v>
      </c>
    </row>
    <row r="8">
      <c r="A8">
        <v>1</v>
      </c>
      <c r="B8" t="s">
        <v>75</v>
      </c>
      <c r="C8" t="s">
        <v>70</v>
      </c>
      <c r="D8" s="6">
        <f>'Besoins'!$B$2*1</f>
        <v>1</v>
      </c>
      <c r="E8" t="s">
        <v>22</v>
      </c>
    </row>
    <row r="9">
      <c r="A9">
        <v>1</v>
      </c>
      <c r="B9" t="s">
        <v>76</v>
      </c>
      <c r="C9" t="s">
        <v>70</v>
      </c>
      <c r="D9" s="6">
        <f>'Besoins'!$B$2*0.15</f>
        <v>0.15</v>
      </c>
      <c r="E9" t="s">
        <v>15</v>
      </c>
    </row>
    <row r="10">
      <c r="A10">
        <v>1</v>
      </c>
      <c r="B10" t="s">
        <v>77</v>
      </c>
      <c r="C10" t="s">
        <v>70</v>
      </c>
      <c r="D10" s="6">
        <f>'Besoins'!$B$2*0.012</f>
        <v>0.012</v>
      </c>
      <c r="E10" t="s">
        <v>15</v>
      </c>
    </row>
    <row r="11">
      <c r="A11">
        <v>1</v>
      </c>
      <c r="B11" t="s">
        <v>78</v>
      </c>
      <c r="C11" t="s">
        <v>70</v>
      </c>
      <c r="D11" s="6">
        <f>'Besoins'!$B$2*0.012</f>
        <v>0.012</v>
      </c>
      <c r="E11" t="s">
        <v>15</v>
      </c>
    </row>
    <row r="12">
      <c r="A12">
        <v>1</v>
      </c>
      <c r="B12" t="s">
        <v>79</v>
      </c>
      <c r="C12" t="s">
        <v>70</v>
      </c>
      <c r="D12" s="6">
        <f>'Besoins'!$B$2*0.75</f>
        <v>0.75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2">
        <f>"GRO_CDC_018 · GRO.ENT.FR · référence : "&amp;Besoins!B3&amp;" "&amp;Besoins!C3&amp;" · multiplicateur réglable sur la feuille ""Besoins"""</f>
        <v>GRO_CDC_018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81</v>
      </c>
      <c r="B4"/>
      <c r="C4"/>
      <c r="D4"/>
    </row>
    <row r="5">
      <c r="A5" t="s" s="14">
        <v>82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83</v>
      </c>
      <c r="B6" t="str" s="11">
        <f>"[LAVER] "&amp;Procedure!D3</f>
        <v>[LAVER] 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v>
      </c>
      <c r="C6"/>
      <c r="D6"/>
    </row>
    <row r="7">
      <c r="A7" t="s" s="14">
        <v>84</v>
      </c>
      <c r="B7" t="str" s="11">
        <f>"[CONFECTIONNER] "&amp;Procedure!D4</f>
        <v>[CONFECTIONNER] 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v>
      </c>
      <c r="C7"/>
      <c r="D7"/>
    </row>
    <row r="8">
      <c r="A8" t="s" s="14">
        <v>85</v>
      </c>
      <c r="B8" t="str" s="11">
        <f>"[CUIRE] "&amp;Procedure!D5</f>
        <v>[CUIRE] 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v>
      </c>
      <c r="C8"/>
      <c r="D8"/>
    </row>
    <row r="9">
      <c r="A9" t="s" s="14">
        <v>86</v>
      </c>
      <c r="B9" t="str" s="11">
        <f>"[TERMINER] "&amp;Procedure!D6</f>
        <v>[TERMINER] Terminer la préparation des sardines - Répartir la marinade sur les sardines cuites.Saupoudrer de persil haché. - Refroidir suivant la procédure.</v>
      </c>
      <c r="C9"/>
      <c r="D9"/>
    </row>
    <row r="10">
      <c r="A10" t="s" s="14">
        <v>87</v>
      </c>
      <c r="B10" t="str" s="11">
        <f>"[SERVIR] "&amp;Procedure!D7</f>
        <v>[SERVIR] Servir - Servir en hors-d’oeuvre,2 sardines par assiette et napper avec de la marinade.</v>
      </c>
      <c r="C10"/>
      <c r="D10"/>
    </row>
    <row r="11">
      <c r="A11" t="s" s="14">
        <v>88</v>
      </c>
      <c r="B11" t="str" s="11">
        <f>"[FILETER] "&amp;Procedure!D8</f>
        <v>[FILETER] Suggestion - On peut utiliser des filets de différents poissons comme le maquereau,le rouget,etc.</v>
      </c>
      <c r="C11"/>
      <c r="D11"/>
    </row>
    <row r="12">
      <c r="A12"/>
      <c r="B12"/>
      <c r="C12"/>
      <c r="D12"/>
    </row>
    <row r="13">
      <c r="A13" t="s" s="15">
        <v>89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2026-09-15T13:24:24Z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2026-09-15T13:24:24Z</dcterms:modified>
  <cp:revision>1</cp:revision>
</cp:coreProperties>
</file>