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<sst xmlns="http://schemas.openxmlformats.org/spreadsheetml/2006/main" count="74" uniqueCount="74">
  <si>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</si>
  <si>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</si>
  <si>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</si>
  <si>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</si>
  <si>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</si>
  <si>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</si>
  <si>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</si>
  <si>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</si>
  <si>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</si>
  <si>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</si>
  <si>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</si>
  <si>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</si>
  <si>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00000054</t>
  </si>
  <si>
    <t>CITRON PULCO (JUS)</t>
  </si>
  <si>
    <t>FRUIT FRAIS</t>
  </si>
  <si>
    <t>lt</t>
  </si>
  <si>
    <t>EPI-POIVRE-BLAN</t>
  </si>
  <si>
    <t>Poivre blanc moulu</t>
  </si>
  <si>
    <t>Épices en poudre et graines</t>
  </si>
  <si>
    <t>kg</t>
  </si>
  <si>
    <t>HER-THYM</t>
  </si>
  <si>
    <t>Thym séché</t>
  </si>
  <si>
    <t>Herbes aromatiques séchées</t>
  </si>
  <si>
    <t>HUI-OLIVE-VP</t>
  </si>
  <si>
    <t>Huile d'olive vierge pure</t>
  </si>
  <si>
    <t>Huiles végétales</t>
  </si>
  <si>
    <t>RNM9570123</t>
  </si>
  <si>
    <t>CONCOMBRE Espagne cat.I 500-600g colis de 12</t>
  </si>
  <si>
    <t>Légumes</t>
  </si>
  <si>
    <t>RNM57230909</t>
  </si>
  <si>
    <t>POIVRON rouge Maroc cat.I gros</t>
  </si>
  <si>
    <t>SEL-FIN</t>
  </si>
  <si>
    <t>Sel fin de cuisine</t>
  </si>
  <si>
    <t>Sels et condiments de base</t>
  </si>
  <si>
    <t>RNMS00812</t>
  </si>
  <si>
    <t>Ail haché IQF</t>
  </si>
  <si>
    <t>Légumes surgelés</t>
  </si>
  <si>
    <t>Total</t>
  </si>
  <si>
    <t>Recette</t>
  </si>
  <si>
    <t>#</t>
  </si>
  <si>
    <t>Verbe</t>
  </si>
  <si>
    <t>Étape</t>
  </si>
  <si>
    <t>Précision technique</t>
  </si>
  <si>
    <t>Durée</t>
  </si>
  <si>
    <t>CONCOMBRE AU YAOURT</t>
  </si>
  <si>
    <t>METTRE EN PLACE</t>
  </si>
  <si>
    <t>ÉPLUCHER</t>
  </si>
  <si>
    <t>80 min (prepa)</t>
  </si>
  <si>
    <t>MÉLANGER</t>
  </si>
  <si>
    <t>ASSAISONNER</t>
  </si>
  <si>
    <t>80 min (cuisson)</t>
  </si>
  <si>
    <t>DRESSER</t>
  </si>
  <si>
    <t>Niveau</t>
  </si>
  <si>
    <t>Composant</t>
  </si>
  <si>
    <t>Type</t>
  </si>
  <si>
    <t>Quantité (× multiplicateur, voir feuille Besoins)</t>
  </si>
  <si>
    <t>recette</t>
  </si>
  <si>
    <t xml:space="preserve">    ↳ CONCOMBRE Espagne cat.I 500-600g colis de 12</t>
  </si>
  <si>
    <t>matiere</t>
  </si>
  <si>
    <t xml:space="preserve">    ↳ POIVRON rouge Maroc cat.I gros</t>
  </si>
  <si>
    <t xml:space="preserve">    ↳ Ail haché IQF</t>
  </si>
  <si>
    <t xml:space="preserve">    ↳ CITRON PULCO (JUS)</t>
  </si>
  <si>
    <t xml:space="preserve">    ↳ Huile d'olive vierge pure</t>
  </si>
  <si>
    <t xml:space="preserve">    ↳ Thym séché</t>
  </si>
  <si>
    <t xml:space="preserve">    ↳ Sel fin de cuisine</t>
  </si>
  <si>
    <t xml:space="preserve">    ↳ Poivre blanc moulu</t>
  </si>
  <si>
    <t>Fiche technique — CONCOMBRE AU YAOURT</t>
  </si>
  <si>
    <t>CONCOMBRE AU YAOURT  GRO_CDC_017</t>
  </si>
  <si>
    <t>1.</t>
  </si>
  <si>
    <t>2.</t>
  </si>
  <si>
    <t>3.</t>
  </si>
  <si>
    <t>4.</t>
  </si>
  <si>
    <t>5.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</si>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</sst>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5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100</v>
      </c>
      <c r="C3" t="s" s="5">
        <v>3</v>
      </c>
      <c r="D3"/>
      <c r="E3"/>
      <c r="F3"/>
    </row>
    <row r="4">
      <c r="A4" t="s">
        <v>4</v>
      </c>
      <c r="B4" s="6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0.25</v>
      </c>
      <c r="E7" s="6">
        <f>D7*$B$2</f>
        <v>0.25</v>
      </c>
      <c r="F7" t="s">
        <v>15</v>
      </c>
      <c r="G7" s="9">
        <f>E7*3.6741428571</f>
        <v>0.918536</v>
      </c>
    </row>
    <row r="8">
      <c r="A8" t="s">
        <v>16</v>
      </c>
      <c r="B8" t="s">
        <v>17</v>
      </c>
      <c r="C8" t="s">
        <v>18</v>
      </c>
      <c r="D8" s="4">
        <v>0.01</v>
      </c>
      <c r="E8" s="6">
        <f>D8*$B$2</f>
        <v>0.01</v>
      </c>
      <c r="F8" t="s">
        <v>19</v>
      </c>
      <c r="G8" s="9">
        <f>E8*14.8</f>
        <v>0.148</v>
      </c>
    </row>
    <row r="9">
      <c r="A9" t="s">
        <v>20</v>
      </c>
      <c r="B9" t="s">
        <v>21</v>
      </c>
      <c r="C9" t="s">
        <v>22</v>
      </c>
      <c r="D9" s="4">
        <v>1</v>
      </c>
      <c r="E9" s="6">
        <f>D9*$B$2</f>
        <v>1</v>
      </c>
      <c r="F9" t="s">
        <v>19</v>
      </c>
      <c r="G9" s="9">
        <f>E9*8.5</f>
        <v>8.5</v>
      </c>
    </row>
    <row r="10">
      <c r="A10" t="s">
        <v>23</v>
      </c>
      <c r="B10" t="s">
        <v>24</v>
      </c>
      <c r="C10" t="s">
        <v>25</v>
      </c>
      <c r="D10" s="4">
        <v>0.125</v>
      </c>
      <c r="E10" s="6">
        <f>D10*$B$2</f>
        <v>0.125</v>
      </c>
      <c r="F10" t="s">
        <v>15</v>
      </c>
      <c r="G10" s="9">
        <f>E10*5.8</f>
        <v>0.725</v>
      </c>
    </row>
    <row r="11">
      <c r="A11" t="s">
        <v>26</v>
      </c>
      <c r="B11" t="s">
        <v>27</v>
      </c>
      <c r="C11" t="s">
        <v>28</v>
      </c>
      <c r="D11" s="4">
        <v>10</v>
      </c>
      <c r="E11" s="6">
        <f>D11*$B$2</f>
        <v>10</v>
      </c>
      <c r="F11" t="s">
        <v>3</v>
      </c>
      <c r="G11" s="9">
        <f>E11*0.6</f>
        <v>6</v>
      </c>
    </row>
    <row r="12">
      <c r="A12" t="s">
        <v>29</v>
      </c>
      <c r="B12" t="s">
        <v>30</v>
      </c>
      <c r="C12" t="s">
        <v>28</v>
      </c>
      <c r="D12" s="4">
        <v>1</v>
      </c>
      <c r="E12" s="6">
        <f>D12*$B$2</f>
        <v>1</v>
      </c>
      <c r="F12" t="s">
        <v>19</v>
      </c>
      <c r="G12" s="9">
        <f>E12*1.3</f>
        <v>1.3</v>
      </c>
    </row>
    <row r="13">
      <c r="A13" t="s">
        <v>31</v>
      </c>
      <c r="B13" t="s">
        <v>32</v>
      </c>
      <c r="C13" t="s">
        <v>33</v>
      </c>
      <c r="D13" s="4">
        <v>0.03</v>
      </c>
      <c r="E13" s="6">
        <f>D13*$B$2</f>
        <v>0.03</v>
      </c>
      <c r="F13" t="s">
        <v>19</v>
      </c>
      <c r="G13" s="9">
        <f>E13*0.35</f>
        <v>0.0105</v>
      </c>
    </row>
    <row r="14">
      <c r="A14" t="s">
        <v>34</v>
      </c>
      <c r="B14" t="s">
        <v>35</v>
      </c>
      <c r="C14" t="s">
        <v>36</v>
      </c>
      <c r="D14" s="4">
        <v>0.075</v>
      </c>
      <c r="E14" s="6">
        <f>D14*$B$2</f>
        <v>0.075</v>
      </c>
      <c r="F14" t="s">
        <v>19</v>
      </c>
      <c r="G14" s="9">
        <f>E14*9.26</f>
        <v>0.6945</v>
      </c>
    </row>
    <row r="15">
      <c r="A15"/>
      <c r="B15"/>
      <c r="C15"/>
      <c r="D15"/>
      <c r="E15"/>
      <c r="F15" t="s" s="10">
        <v>37</v>
      </c>
      <c r="G15" s="11">
        <f>SUM(G7:G14)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38</v>
      </c>
      <c r="B1" t="s" s="7">
        <v>39</v>
      </c>
      <c r="C1" t="s" s="7">
        <v>40</v>
      </c>
      <c r="D1" t="s" s="7">
        <v>41</v>
      </c>
      <c r="E1" t="s" s="7">
        <v>42</v>
      </c>
      <c r="F1" t="s" s="7">
        <v>43</v>
      </c>
    </row>
    <row r="2">
      <c r="A2" t="s">
        <v>44</v>
      </c>
      <c r="B2">
        <v>1</v>
      </c>
      <c r="C2" t="s">
        <v>45</v>
      </c>
      <c r="D2" t="inlineStr" s="12">
        <is>
          <t>Mise en place du poste de travail - Vérifier les D.L.C.,peser les denrées,sélectionner le matériel. - Désinfecter le matériel et le poste de travail suivant les protocoles.</t>
        </is>
      </c>
      <c r="E2" t="s" s="12"/>
      <c r="F2"/>
    </row>
    <row r="3">
      <c r="A3" t="s">
        <v>44</v>
      </c>
      <c r="B3">
        <v>2</v>
      </c>
      <c r="C3" t="s">
        <v>46</v>
      </c>
      <c r="D3" t="inlineStr" s="12">
        <is>
          <t>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t>
        </is>
      </c>
      <c r="E3" t="s" s="12"/>
      <c r="F3" t="s">
        <v>47</v>
      </c>
    </row>
    <row r="4">
      <c r="A4" t="s">
        <v>44</v>
      </c>
      <c r="B4">
        <v>3</v>
      </c>
      <c r="C4" t="s">
        <v>48</v>
      </c>
      <c r="D4" t="inlineStr" s="12">
        <is>
          <t>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t>
        </is>
      </c>
      <c r="E4" t="s" s="12"/>
      <c r="F4"/>
    </row>
    <row r="5">
      <c r="A5" t="s">
        <v>44</v>
      </c>
      <c r="B5">
        <v>4</v>
      </c>
      <c r="C5" t="s">
        <v>49</v>
      </c>
      <c r="D5" t="inlineStr" s="12">
        <is>
          <t>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t>
        </is>
      </c>
      <c r="E5" t="s" s="12"/>
      <c r="F5" t="s">
        <v>50</v>
      </c>
    </row>
    <row r="6">
      <c r="A6" t="s">
        <v>44</v>
      </c>
      <c r="B6">
        <v>5</v>
      </c>
      <c r="C6" t="s">
        <v>51</v>
      </c>
      <c r="D6" t="inlineStr" s="12">
        <is>
          <t>Dresser - Servir en ravier.Saupoudrer d’une petite pincée de paprika et de menthe fraîche ciselée. NB : dans le Bassin Méditerranéen et le Proche Orient,le concombre au yaourt est un plat traditonnel (tzatzikis en grec,dans le cacik turc on y ajoute de l’aneth,etc.).</t>
        </is>
      </c>
      <c r="E6" t="s" s="12"/>
      <c r="F6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52</v>
      </c>
      <c r="B1" t="s" s="7">
        <v>53</v>
      </c>
      <c r="C1" t="s" s="7">
        <v>54</v>
      </c>
      <c r="D1" t="s" s="7">
        <v>55</v>
      </c>
      <c r="E1" t="s" s="7">
        <v>10</v>
      </c>
    </row>
    <row r="2">
      <c r="A2">
        <v>0</v>
      </c>
      <c r="B2" t="s">
        <v>44</v>
      </c>
      <c r="C2" t="s">
        <v>56</v>
      </c>
      <c r="D2" s="6">
        <f>'Besoins'!$B$2*100</f>
        <v>100</v>
      </c>
      <c r="E2" t="s">
        <v>3</v>
      </c>
    </row>
    <row r="3">
      <c r="A3">
        <v>1</v>
      </c>
      <c r="B3" t="s">
        <v>57</v>
      </c>
      <c r="C3" t="s">
        <v>58</v>
      </c>
      <c r="D3" s="6">
        <f>'Besoins'!$B$2*10</f>
        <v>10</v>
      </c>
      <c r="E3" t="s">
        <v>19</v>
      </c>
    </row>
    <row r="4">
      <c r="A4">
        <v>1</v>
      </c>
      <c r="B4" t="s">
        <v>59</v>
      </c>
      <c r="C4" t="s">
        <v>58</v>
      </c>
      <c r="D4" s="6">
        <f>'Besoins'!$B$2*1</f>
        <v>1</v>
      </c>
      <c r="E4" t="s">
        <v>19</v>
      </c>
    </row>
    <row r="5">
      <c r="A5">
        <v>1</v>
      </c>
      <c r="B5" t="s">
        <v>60</v>
      </c>
      <c r="C5" t="s">
        <v>58</v>
      </c>
      <c r="D5" s="6">
        <f>'Besoins'!$B$2*0.075</f>
        <v>0.075</v>
      </c>
      <c r="E5" t="s">
        <v>19</v>
      </c>
    </row>
    <row r="6">
      <c r="A6">
        <v>1</v>
      </c>
      <c r="B6" t="s">
        <v>61</v>
      </c>
      <c r="C6" t="s">
        <v>58</v>
      </c>
      <c r="D6" s="6">
        <f>'Besoins'!$B$2*0.25</f>
        <v>0.25</v>
      </c>
      <c r="E6" t="s">
        <v>15</v>
      </c>
    </row>
    <row r="7">
      <c r="A7">
        <v>1</v>
      </c>
      <c r="B7" t="s">
        <v>62</v>
      </c>
      <c r="C7" t="s">
        <v>58</v>
      </c>
      <c r="D7" s="6">
        <f>'Besoins'!$B$2*0.125</f>
        <v>0.125</v>
      </c>
      <c r="E7" t="s">
        <v>15</v>
      </c>
    </row>
    <row r="8">
      <c r="A8">
        <v>1</v>
      </c>
      <c r="B8" t="s">
        <v>63</v>
      </c>
      <c r="C8" t="s">
        <v>58</v>
      </c>
      <c r="D8" s="6">
        <f>'Besoins'!$B$2*1</f>
        <v>1</v>
      </c>
      <c r="E8" t="s">
        <v>3</v>
      </c>
    </row>
    <row r="9">
      <c r="A9">
        <v>1</v>
      </c>
      <c r="B9" t="s">
        <v>64</v>
      </c>
      <c r="C9" t="s">
        <v>58</v>
      </c>
      <c r="D9" s="6">
        <f>'Besoins'!$B$2*0.03</f>
        <v>0.03</v>
      </c>
      <c r="E9" t="s">
        <v>19</v>
      </c>
    </row>
    <row r="10">
      <c r="A10">
        <v>1</v>
      </c>
      <c r="B10" t="s">
        <v>65</v>
      </c>
      <c r="C10" t="s">
        <v>58</v>
      </c>
      <c r="D10" s="6">
        <f>'Besoins'!$B$2*0.01</f>
        <v>0.01</v>
      </c>
      <c r="E10" t="s">
        <v>19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1"/>
  <cols>
    <col min="1" max="1" width="22" customWidth="1"/>
    <col min="2" max="2" width="52" customWidth="1"/>
  </cols>
  <sheetData>
    <row r="1" customHeight="1" ht="24">
      <c r="A1" t="s" s="2">
        <v>66</v>
      </c>
      <c r="B1"/>
      <c r="C1"/>
      <c r="D1"/>
    </row>
    <row r="2">
      <c r="A2" t="str" s="13">
        <f>"GRO_CDC_017 · GRO.ENT.FR · référence : "&amp;Besoins!B3&amp;" "&amp;Besoins!C3&amp;" · multiplicateur réglable sur la feuille ""Besoins"""</f>
        <v>GRO_CDC_017 · GRO.ENT.FR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67</v>
      </c>
      <c r="B4"/>
      <c r="C4"/>
      <c r="D4"/>
    </row>
    <row r="5">
      <c r="A5" t="s" s="15">
        <v>68</v>
      </c>
      <c r="B5" t="str" s="12">
        <f>"[METTRE EN PLACE] "&amp;Procedure!D2</f>
        <v>[METTRE EN PLACE] Mise en place du poste de travail - Vérifier les D.L.C.,peser les denrées,sélectionner le matériel. - Désinfecter le matériel et le poste de travail suivant les protocoles.</v>
      </c>
      <c r="C5"/>
      <c r="D5"/>
    </row>
    <row r="6">
      <c r="A6" t="s" s="15">
        <v>69</v>
      </c>
      <c r="B6" t="str" s="12">
        <f>"[ÉPLUCHER] "&amp;Procedure!D3</f>
        <v>[ÉPLUCHER] Préparations préliminaires - Éplucher,laver et désinfecter les végétaux suivant la procédure. - Épépiner les concombres. - Au coupe-légumes,émincer finement ou tailler les concombre en dés.Réserver au froid dans 1 bac GN 1/1 H 200 en polycarbonate muni d’une grille égouttoir. - Épépiner les poivrons. - Tailler les poivrons en fines lanières.Réserver au froid. - Dégermer l’ail. - Au mixeur,hacher l’ail.Réserver. - Ciseler les feuilles de menthe.Réserver au froid</v>
      </c>
      <c r="C6"/>
      <c r="D6"/>
    </row>
    <row r="7">
      <c r="A7" t="s" s="15">
        <v>70</v>
      </c>
      <c r="B7" t="str" s="12">
        <f>"[MÉLANGER] "&amp;Procedure!D4</f>
        <v>[MÉLANGER] Confectionner la sauce au yaourt - Pour faciliter le mélange,dans un bac en polycarbonate ou une bassine assez grande pour contenir l’ensemble des éléments,dépoter les yaourts nature. - Ajouter,le jus de citron,l’huile d’olive,la menthe ciselée,le sel et le poivre. - Mélanger et émulsionner au fouet tous les éléments de la sauce. - Rectifier l’assaisonnement.</v>
      </c>
      <c r="C7"/>
      <c r="D7"/>
    </row>
    <row r="8">
      <c r="A8" t="s" s="15">
        <v>71</v>
      </c>
      <c r="B8" t="str" s="12">
        <f>"[ASSAISONNER] "&amp;Procedure!D5</f>
        <v>[ASSAISONNER] Assaisonner - Adjoindre les cubes ou l’émincé de concombre et les lanières de poivron à la sauce. - Mélanger intimement.Mettre au point l’assaisonnement. - Réserver dans un bac en polycarbonate GN 2/1 H 200.Couvrir et stoker au froid à + 3°C au moins une heure avant de dresser.</v>
      </c>
      <c r="C8"/>
      <c r="D8"/>
    </row>
    <row r="9">
      <c r="A9" t="s" s="15">
        <v>72</v>
      </c>
      <c r="B9" t="str" s="12">
        <f>"[DRESSER] "&amp;Procedure!D6</f>
        <v>[DRESSER] Dresser - Servir en ravier.Saupoudrer d’une petite pincée de paprika et de menthe fraîche ciselée. NB : dans le Bassin Méditerranéen et le Proche Orient,le concombre au yaourt est un plat traditonnel (tzatzikis en grec,dans le cacik turc on y ajoute de l’aneth,etc.).</v>
      </c>
      <c r="C9"/>
      <c r="D9"/>
    </row>
    <row r="10">
      <c r="A10"/>
      <c r="B10"/>
      <c r="C10"/>
      <c r="D10"/>
    </row>
    <row r="11">
      <c r="A11" t="s" s="16">
        <v>73</v>
      </c>
      <c r="B11"/>
      <c r="C11"/>
      <c r="D11"/>
    </row>
  </sheetData>
  <sheetProtection sheet="1"/>
  <mergeCells count="9">
    <mergeCell ref="A1:D1"/>
    <mergeCell ref="A2:D2"/>
    <mergeCell ref="A4:D4"/>
    <mergeCell ref="B5:D5"/>
    <mergeCell ref="B6:D6"/>
    <mergeCell ref="B7:D7"/>
    <mergeCell ref="B8:D8"/>
    <mergeCell ref="B9:D9"/>
    <mergeCell ref="A11:D1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2026-08-01T02:02:10Z</dcterms:created>
  <dc:title>CONCOMBRE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2026-08-01T02:02:10Z</dcterms:modified>
  <cp:revision>1</cp:revision>
</cp:coreProperties>
</file>