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<sst xmlns="http://schemas.openxmlformats.org/spreadsheetml/2006/main" count="74" uniqueCount="74">
  <si>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</si>
  <si>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</si>
  <si>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</si>
  <si>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</si>
  <si>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</si>
  <si>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</si>
  <si>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</si>
  <si>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</si>
  <si>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</si>
  <si>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</si>
  <si>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</si>
  <si>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</si>
  <si>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</si>
  <si>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</si>
  <si>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</si>
  <si>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</si>
  <si>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</si>
  <si>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</si>
  <si>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</si>
  <si>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</si>
  <si>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ANETH-BOTTE</t>
  </si>
  <si>
    <t>Aneth frais botte</t>
  </si>
  <si>
    <t>Herbes aromatiques séchées</t>
  </si>
  <si>
    <t>bte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</si>
  <si>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</si>
  <si>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</si>
  <si>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</si>
  <si>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</si>
  <si>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</si>
  <si>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</si>
  <si>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OEUF-LUMP-ROUGE</t>
  </si>
  <si>
    <t>Oeufs de lompe rouges</t>
  </si>
  <si>
    <t>Poissons et fruits de mer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</si>
  <si>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</si>
  <si>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</si>
  <si>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</si>
  <si>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</si>
  <si>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</si>
  <si>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</si>
  <si>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</si>
  <si>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</si>
  <si>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</si>
  <si>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</si>
  <si>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</si>
  <si>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</si>
  <si>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</si>
  <si>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TARAMA</t>
  </si>
  <si>
    <t>METTRE EN PLACE</t>
  </si>
  <si>
    <t>TREMPER</t>
  </si>
  <si>
    <t>HACHER</t>
  </si>
  <si>
    <t>125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</si>
  <si>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</si>
  <si>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</si>
  <si>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</si>
  <si>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</si>
  <si>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</si>
  <si>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</si>
  <si>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</si>
  <si>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</si>
  <si>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Ail haché IQF</t>
  </si>
  <si>
    <t xml:space="preserve">    ↳ CITRON PULCO (JUS)</t>
  </si>
  <si>
    <t xml:space="preserve">    ↳ Huile de tournesol raffinée vrac</t>
  </si>
  <si>
    <t xml:space="preserve">    ↳ Lait entier UHT 3,5% MG brique 1L</t>
  </si>
  <si>
    <t xml:space="preserve">    ↳ Oeufs de lompe rouges</t>
  </si>
  <si>
    <t xml:space="preserve">    ↳ Aneth frais botte</t>
  </si>
  <si>
    <t xml:space="preserve">    ↳ Baies roses (poivre rose)</t>
  </si>
  <si>
    <t>Fiche technique — TARAMA</t>
  </si>
  <si>
    <t>TARAMA  GRO_CDC_014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</si>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</sst>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E7*3.6741428571</f>
        <v>0.440897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E8*32</f>
        <v>0.64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23</v>
      </c>
      <c r="G9" s="9">
        <f>E9*1.8</f>
        <v>1.8</v>
      </c>
    </row>
    <row r="10">
      <c r="A10" t="s">
        <v>24</v>
      </c>
      <c r="B10" t="s">
        <v>25</v>
      </c>
      <c r="C10" t="s">
        <v>26</v>
      </c>
      <c r="D10" s="4">
        <v>4</v>
      </c>
      <c r="E10" s="6">
        <f>D10*$B$2</f>
        <v>4</v>
      </c>
      <c r="F10" t="s">
        <v>15</v>
      </c>
      <c r="G10" s="9">
        <f>E10*1.05</f>
        <v>4.2</v>
      </c>
    </row>
    <row r="11">
      <c r="A11" t="s">
        <v>27</v>
      </c>
      <c r="B11" t="s">
        <v>28</v>
      </c>
      <c r="C11" t="s">
        <v>29</v>
      </c>
      <c r="D11" s="4">
        <v>1.5</v>
      </c>
      <c r="E11" s="6">
        <f>D11*$B$2</f>
        <v>1.5</v>
      </c>
      <c r="F11" t="s">
        <v>15</v>
      </c>
      <c r="G11" s="9">
        <f>E11*1.05</f>
        <v>1.575</v>
      </c>
    </row>
    <row r="12">
      <c r="A12" t="s">
        <v>30</v>
      </c>
      <c r="B12" t="s">
        <v>31</v>
      </c>
      <c r="C12" t="s">
        <v>32</v>
      </c>
      <c r="D12" s="4">
        <v>1</v>
      </c>
      <c r="E12" s="6">
        <f>D12*$B$2</f>
        <v>1</v>
      </c>
      <c r="F12" t="s">
        <v>19</v>
      </c>
      <c r="G12" s="9">
        <f>E12*22</f>
        <v>22</v>
      </c>
    </row>
    <row r="13">
      <c r="A13" t="s">
        <v>33</v>
      </c>
      <c r="B13" t="s">
        <v>34</v>
      </c>
      <c r="C13" t="s">
        <v>35</v>
      </c>
      <c r="D13" s="4">
        <v>1</v>
      </c>
      <c r="E13" s="6">
        <f>D13*$B$2</f>
        <v>1</v>
      </c>
      <c r="F13" t="s">
        <v>19</v>
      </c>
      <c r="G13" s="9">
        <f>E13*3.5</f>
        <v>3.5</v>
      </c>
    </row>
    <row r="14">
      <c r="A14" t="s">
        <v>36</v>
      </c>
      <c r="B14" t="s">
        <v>37</v>
      </c>
      <c r="C14" t="s">
        <v>38</v>
      </c>
      <c r="D14" s="4">
        <v>0.15</v>
      </c>
      <c r="E14" s="6">
        <f>D14*$B$2</f>
        <v>0.15</v>
      </c>
      <c r="F14" t="s">
        <v>19</v>
      </c>
      <c r="G14" s="9">
        <f>E14*9.26</f>
        <v>1.389</v>
      </c>
    </row>
    <row r="15">
      <c r="A15"/>
      <c r="B15"/>
      <c r="C15"/>
      <c r="D15"/>
      <c r="E15"/>
      <c r="F15" t="s" s="10">
        <v>39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2">
        <is>
          <t>Mise en place du poste de travail - Vérifier les D.L.C.,peser les denrées,sélectionner le matériel. - Désinfecter le matériel et le poste de travail suivant la procédure.</t>
        </is>
      </c>
      <c r="E2" t="s" s="12"/>
      <c r="F2"/>
    </row>
    <row r="3">
      <c r="A3" t="s">
        <v>46</v>
      </c>
      <c r="B3">
        <v>2</v>
      </c>
      <c r="C3" t="s">
        <v>48</v>
      </c>
      <c r="D3" t="inlineStr" s="12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 t="s" s="12"/>
      <c r="F3"/>
    </row>
    <row r="4">
      <c r="A4" t="s">
        <v>46</v>
      </c>
      <c r="B4">
        <v>3</v>
      </c>
      <c r="C4" t="s">
        <v>49</v>
      </c>
      <c r="D4" t="inlineStr" s="12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 t="s" s="12"/>
      <c r="F4" t="s">
        <v>50</v>
      </c>
    </row>
    <row r="5">
      <c r="A5" t="s">
        <v>46</v>
      </c>
      <c r="B5">
        <v>4</v>
      </c>
      <c r="C5" t="s">
        <v>51</v>
      </c>
      <c r="D5" t="inlineStr" s="12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 t="s" s="12"/>
      <c r="F5"/>
    </row>
    <row r="6">
      <c r="A6" t="s">
        <v>46</v>
      </c>
      <c r="B6">
        <v>5</v>
      </c>
      <c r="C6"/>
      <c r="D6" t="inlineStr" s="12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46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</f>
        <v>1</v>
      </c>
      <c r="E3" t="s">
        <v>19</v>
      </c>
    </row>
    <row r="4">
      <c r="A4">
        <v>1</v>
      </c>
      <c r="B4" t="s">
        <v>59</v>
      </c>
      <c r="C4" t="s">
        <v>58</v>
      </c>
      <c r="D4" s="6">
        <f>'Besoins'!$B$2*0.15</f>
        <v>0.15</v>
      </c>
      <c r="E4" t="s">
        <v>19</v>
      </c>
    </row>
    <row r="5">
      <c r="A5">
        <v>1</v>
      </c>
      <c r="B5" t="s">
        <v>60</v>
      </c>
      <c r="C5" t="s">
        <v>58</v>
      </c>
      <c r="D5" s="6">
        <f>'Besoins'!$B$2*0.12</f>
        <v>0.12</v>
      </c>
      <c r="E5" t="s">
        <v>15</v>
      </c>
    </row>
    <row r="6">
      <c r="A6">
        <v>1</v>
      </c>
      <c r="B6" t="s">
        <v>61</v>
      </c>
      <c r="C6" t="s">
        <v>58</v>
      </c>
      <c r="D6" s="6">
        <f>'Besoins'!$B$2*4</f>
        <v>4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'Besoins'!$B$2*1.5</f>
        <v>1.5</v>
      </c>
      <c r="E7" t="s">
        <v>15</v>
      </c>
    </row>
    <row r="8">
      <c r="A8">
        <v>1</v>
      </c>
      <c r="B8" t="s">
        <v>63</v>
      </c>
      <c r="C8" t="s">
        <v>58</v>
      </c>
      <c r="D8" s="6">
        <f>'Besoins'!$B$2*1</f>
        <v>1</v>
      </c>
      <c r="E8" t="s">
        <v>19</v>
      </c>
    </row>
    <row r="9">
      <c r="A9">
        <v>1</v>
      </c>
      <c r="B9" t="s">
        <v>64</v>
      </c>
      <c r="C9" t="s">
        <v>58</v>
      </c>
      <c r="D9" s="6">
        <f>'Besoins'!$B$2*1</f>
        <v>1</v>
      </c>
      <c r="E9" t="s">
        <v>23</v>
      </c>
    </row>
    <row r="10">
      <c r="A10">
        <v>1</v>
      </c>
      <c r="B10" t="s">
        <v>65</v>
      </c>
      <c r="C10" t="s">
        <v>58</v>
      </c>
      <c r="D10" s="6">
        <f>'Besoins'!$B$2*0.02</f>
        <v>0.02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"GRO_CDC_014 · GRO.ENT.FR · référence : "&amp;Besoins!B3&amp;" "&amp;Besoins!C3&amp;" · multiplicateur réglable sur la feuille ""Besoins"""</f>
        <v>GRO_CDC_014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5">
        <v>69</v>
      </c>
      <c r="B6" t="str" s="12">
        <f>"[TREMPER] "&amp;Procedure!D3</f>
        <v>[TREMPER] Faire tremper le pain - Dans une calotte,faire tremper le pain rassis dans le lait,préalablement coupé en rondelles. - Quand le pain est complètement imbibé,l’égoutter et le presser de façon à extirL per tout le liquide.</v>
      </c>
      <c r="C6"/>
      <c r="D6"/>
    </row>
    <row r="7">
      <c r="A7" t="s" s="15">
        <v>70</v>
      </c>
      <c r="B7" t="str" s="12">
        <f>"[HACHER] "&amp;Procedure!D4</f>
        <v>[HACHER] 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v>
      </c>
      <c r="C7"/>
      <c r="D7"/>
    </row>
    <row r="8">
      <c r="A8" t="s" s="15">
        <v>71</v>
      </c>
      <c r="B8" t="str" s="12">
        <f>"[DRESSER] "&amp;Procedure!D5</f>
        <v>[DRESSER] 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v>
      </c>
      <c r="C8"/>
      <c r="D8"/>
    </row>
    <row r="9">
      <c r="A9" t="s" s="15">
        <v>72</v>
      </c>
      <c r="B9" t="str" s="12">
        <f>Procedure!D6</f>
        <v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v>
      </c>
      <c r="C9"/>
      <c r="D9"/>
    </row>
    <row r="10">
      <c r="A10"/>
      <c r="B10"/>
      <c r="C10"/>
      <c r="D10"/>
    </row>
    <row r="11">
      <c r="A11" t="s" s="16">
        <v>73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2026-09-15T12:38:51Z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2026-09-15T12:38:51Z</dcterms:modified>
  <cp:revision>1</cp:revision>
</cp:coreProperties>
</file>