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<sst xmlns="http://schemas.openxmlformats.org/spreadsheetml/2006/main" count="88" uniqueCount="88">
  <si>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</si>
  <si>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</si>
  <si>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</si>
  <si>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</si>
  <si>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</si>
  <si>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</si>
  <si>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</si>
  <si>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</si>
  <si>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</si>
  <si>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</si>
  <si>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</si>
  <si>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</si>
  <si>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</si>
  <si>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</si>
  <si>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</si>
  <si>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</si>
  <si>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00000873</t>
  </si>
  <si>
    <t>GINGEMBRE EN POUDRE</t>
  </si>
  <si>
    <t>00000224</t>
  </si>
  <si>
    <t>CITRON</t>
  </si>
  <si>
    <t>FRUIT FRAIS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</si>
  <si>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</si>
  <si>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</si>
  <si>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</si>
  <si>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</si>
  <si>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</si>
  <si>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</si>
  <si>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</si>
  <si>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</si>
  <si>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</si>
  <si>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</si>
  <si>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</si>
  <si>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</si>
  <si>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</si>
  <si>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</si>
  <si>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</si>
  <si>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RNME101466</t>
  </si>
  <si>
    <t>Sucre poudre sac 1kg</t>
  </si>
  <si>
    <t>Pâtisserie épicerie sucrée</t>
  </si>
  <si>
    <t>FRUIT-ROUGE-SURG</t>
  </si>
  <si>
    <t>Melange fruits rouges surgeles</t>
  </si>
  <si>
    <t>Fruits surgelés</t>
  </si>
  <si>
    <t>RNM7460160</t>
  </si>
  <si>
    <t>MELON Canari Brésil cat.I colis de 6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</si>
  <si>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</si>
  <si>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</si>
  <si>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</si>
  <si>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</si>
  <si>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</si>
  <si>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</si>
  <si>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</si>
  <si>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</si>
  <si>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MELON GLACÉ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</si>
  <si>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</si>
  <si>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</si>
  <si>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</si>
  <si>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</si>
  <si>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</si>
  <si>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</si>
  <si>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</si>
  <si>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</si>
  <si>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</si>
  <si>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</si>
  <si>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</si>
  <si>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</si>
  <si>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</si>
  <si>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</si>
  <si>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</si>
  <si>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</si>
  <si>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</si>
  <si>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</si>
  <si>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</si>
  <si>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 xml:space="preserve">    ↳ MELON Canari Brésil cat.I colis de 6</t>
  </si>
  <si>
    <t xml:space="preserve">    ↳ Melange fruits rouges surgeles</t>
  </si>
  <si>
    <t xml:space="preserve">    ↳ Feuilles de menthe fraiche (piece)</t>
  </si>
  <si>
    <t xml:space="preserve">    ↳ Extrait de vanille alcoolisé</t>
  </si>
  <si>
    <t xml:space="preserve">    ↳ CLOUS DE GIROFLES (PIÈCE) (conv.)</t>
  </si>
  <si>
    <t>conversion</t>
  </si>
  <si>
    <t xml:space="preserve">    ↳ Poivre noir en grains entiers</t>
  </si>
  <si>
    <t xml:space="preserve">    ↳ CITRON (P) (conv.)</t>
  </si>
  <si>
    <t>Fiche technique — MELON GLACÉ</t>
  </si>
  <si>
    <t>MELON GLACÉ  GRO_CDC_007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</si>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</sst>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0.002</v>
      </c>
      <c r="E8" s="6">
        <f>D8*$B$2</f>
        <v>0.002</v>
      </c>
      <c r="F8" t="s">
        <v>15</v>
      </c>
      <c r="G8" s="9">
        <f>E8*30.9875</f>
        <v>0.061975</v>
      </c>
    </row>
    <row r="9">
      <c r="A9" t="s" s="8">
        <v>18</v>
      </c>
      <c r="B9" t="s">
        <v>19</v>
      </c>
      <c r="C9" t="s">
        <v>20</v>
      </c>
      <c r="D9" s="4">
        <v>3</v>
      </c>
      <c r="E9" s="6">
        <f>D9*$B$2</f>
        <v>3</v>
      </c>
      <c r="F9" t="s">
        <v>15</v>
      </c>
      <c r="G9" s="9">
        <f>E9*1.09074</f>
        <v>3.27222</v>
      </c>
    </row>
    <row r="10">
      <c r="A10" t="s">
        <v>21</v>
      </c>
      <c r="B10" t="s">
        <v>22</v>
      </c>
      <c r="C10" t="s">
        <v>23</v>
      </c>
      <c r="D10" s="4">
        <v>1.5</v>
      </c>
      <c r="E10" s="6">
        <f>D10*$B$2</f>
        <v>1.5</v>
      </c>
      <c r="F10" t="s">
        <v>24</v>
      </c>
      <c r="G10" s="9">
        <f>E10*32</f>
        <v>48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24</v>
      </c>
      <c r="G11" s="9">
        <f>E11*0.003</f>
        <v>0.009</v>
      </c>
    </row>
    <row r="12">
      <c r="A12" t="s">
        <v>28</v>
      </c>
      <c r="B12" t="s">
        <v>29</v>
      </c>
      <c r="C12" t="s">
        <v>30</v>
      </c>
      <c r="D12" s="4">
        <v>0.003</v>
      </c>
      <c r="E12" s="6">
        <f>D12*$B$2</f>
        <v>0.003</v>
      </c>
      <c r="F12" t="s">
        <v>15</v>
      </c>
      <c r="G12" s="9">
        <f>E12*10.5</f>
        <v>0.0315</v>
      </c>
    </row>
    <row r="13">
      <c r="A13" t="s">
        <v>31</v>
      </c>
      <c r="B13" t="s">
        <v>32</v>
      </c>
      <c r="C13" t="s">
        <v>30</v>
      </c>
      <c r="D13" s="4">
        <v>0.008</v>
      </c>
      <c r="E13" s="6">
        <f>D13*$B$2</f>
        <v>0.008</v>
      </c>
      <c r="F13" t="s">
        <v>15</v>
      </c>
      <c r="G13" s="9">
        <f>E13*12</f>
        <v>0.096</v>
      </c>
    </row>
    <row r="14">
      <c r="A14" t="s">
        <v>33</v>
      </c>
      <c r="B14" t="s">
        <v>34</v>
      </c>
      <c r="C14" t="s">
        <v>35</v>
      </c>
      <c r="D14" s="4">
        <v>100</v>
      </c>
      <c r="E14" s="6">
        <f>D14*$B$2</f>
        <v>100</v>
      </c>
      <c r="F14" t="s">
        <v>3</v>
      </c>
      <c r="G14" s="9">
        <f>E14*0.05</f>
        <v>5</v>
      </c>
    </row>
    <row r="15">
      <c r="A15" t="s">
        <v>36</v>
      </c>
      <c r="B15" t="s">
        <v>37</v>
      </c>
      <c r="C15" t="s">
        <v>38</v>
      </c>
      <c r="D15" s="4">
        <v>3</v>
      </c>
      <c r="E15" s="6">
        <f>D15*$B$2</f>
        <v>3</v>
      </c>
      <c r="F15" t="s">
        <v>15</v>
      </c>
      <c r="G15" s="9">
        <f>E15*2.7</f>
        <v>8.1</v>
      </c>
    </row>
    <row r="16">
      <c r="A16" t="s">
        <v>39</v>
      </c>
      <c r="B16" t="s">
        <v>40</v>
      </c>
      <c r="C16" t="s">
        <v>41</v>
      </c>
      <c r="D16" s="4">
        <v>3.5</v>
      </c>
      <c r="E16" s="6">
        <f>D16*$B$2</f>
        <v>3.5</v>
      </c>
      <c r="F16" t="s">
        <v>15</v>
      </c>
      <c r="G16" s="9">
        <f>E16*7.5</f>
        <v>26.25</v>
      </c>
    </row>
    <row r="17">
      <c r="A17" t="s">
        <v>42</v>
      </c>
      <c r="B17" t="s">
        <v>43</v>
      </c>
      <c r="C17" t="s">
        <v>44</v>
      </c>
      <c r="D17" s="4">
        <v>17</v>
      </c>
      <c r="E17" s="6">
        <f>D17*$B$2</f>
        <v>17</v>
      </c>
      <c r="F17" t="s">
        <v>15</v>
      </c>
      <c r="G17" s="9">
        <f>E17*9</f>
        <v>153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52</v>
      </c>
      <c r="B3">
        <v>2</v>
      </c>
      <c r="C3" t="s">
        <v>54</v>
      </c>
      <c r="D3" t="inlineStr" s="12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2"/>
      <c r="F3" t="s">
        <v>55</v>
      </c>
    </row>
    <row r="4">
      <c r="A4" t="s">
        <v>52</v>
      </c>
      <c r="B4">
        <v>3</v>
      </c>
      <c r="C4" t="s">
        <v>56</v>
      </c>
      <c r="D4" t="inlineStr" s="12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2"/>
      <c r="F4" t="s">
        <v>57</v>
      </c>
    </row>
    <row r="5">
      <c r="A5" t="s">
        <v>52</v>
      </c>
      <c r="B5">
        <v>4</v>
      </c>
      <c r="C5" t="s">
        <v>58</v>
      </c>
      <c r="D5" t="inlineStr" s="12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2"/>
      <c r="F5" t="s">
        <v>59</v>
      </c>
    </row>
    <row r="6">
      <c r="A6" t="s">
        <v>52</v>
      </c>
      <c r="B6">
        <v>5</v>
      </c>
      <c r="C6" t="s">
        <v>60</v>
      </c>
      <c r="D6" t="s" s="12">
        <v>61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52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'Besoins'!$B$2*3</f>
        <v>3</v>
      </c>
      <c r="E3" t="s">
        <v>24</v>
      </c>
    </row>
    <row r="4">
      <c r="A4">
        <v>1</v>
      </c>
      <c r="B4" t="s">
        <v>69</v>
      </c>
      <c r="C4" t="s">
        <v>68</v>
      </c>
      <c r="D4" s="6">
        <f>'Besoins'!$B$2*3</f>
        <v>3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'Besoins'!$B$2*0.003</f>
        <v>0.003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'Besoins'!$B$2*0.002</f>
        <v>0.002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'Besoins'!$B$2*17</f>
        <v>17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'Besoins'!$B$2*3.5</f>
        <v>3.5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'Besoins'!$B$2*100</f>
        <v>100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'Besoins'!$B$2*1.5</f>
        <v>1.5</v>
      </c>
      <c r="E10" t="s">
        <v>24</v>
      </c>
    </row>
    <row r="11">
      <c r="A11">
        <v>1</v>
      </c>
      <c r="B11" t="s">
        <v>76</v>
      </c>
      <c r="C11" t="s">
        <v>77</v>
      </c>
      <c r="D11" s="6">
        <f>'Besoins'!$B$2*4</f>
        <v>4</v>
      </c>
      <c r="E11" t="s">
        <v>3</v>
      </c>
    </row>
    <row r="12">
      <c r="A12">
        <v>1</v>
      </c>
      <c r="B12" t="s">
        <v>78</v>
      </c>
      <c r="C12" t="s">
        <v>68</v>
      </c>
      <c r="D12" s="6">
        <f>'Besoins'!$B$2*0.008</f>
        <v>0.008</v>
      </c>
      <c r="E12" t="s">
        <v>15</v>
      </c>
    </row>
    <row r="13">
      <c r="A13">
        <v>1</v>
      </c>
      <c r="B13" t="s">
        <v>79</v>
      </c>
      <c r="C13" t="s">
        <v>77</v>
      </c>
      <c r="D13" s="6">
        <f>'Besoins'!$B$2*3</f>
        <v>3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83</v>
      </c>
      <c r="B6" t="str" s="12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5">
        <v>84</v>
      </c>
      <c r="B7" t="str" s="12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5">
        <v>85</v>
      </c>
      <c r="B8" t="str" s="12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5">
        <v>86</v>
      </c>
      <c r="B9" t="str" s="12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6">
        <v>87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