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<sst xmlns="http://schemas.openxmlformats.org/spreadsheetml/2006/main" count="72" uniqueCount="72">
  <si>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</si>
  <si>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</si>
  <si>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</si>
  <si>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</si>
  <si>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</si>
  <si>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</si>
  <si>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</si>
  <si>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</si>
  <si>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</si>
  <si>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</si>
  <si>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</si>
  <si>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</si>
  <si>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</si>
  <si>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</si>
  <si>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</si>
  <si>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</si>
  <si>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VIN-BLANC-CUI</t>
  </si>
  <si>
    <t>Vin blanc sec de cuisson</t>
  </si>
  <si>
    <t>Vins et bières de cuisson</t>
  </si>
  <si>
    <t>EPI-POIVRE-BLAN</t>
  </si>
  <si>
    <t>Poivre blanc moulu</t>
  </si>
  <si>
    <t>Épices en poudre et graines</t>
  </si>
  <si>
    <t>kg</t>
  </si>
  <si>
    <t>HUI-OLIVE-VP</t>
  </si>
  <si>
    <t>Huile d'olive vierge pure</t>
  </si>
  <si>
    <t>Huiles végétales</t>
  </si>
  <si>
    <t>RNM23500123</t>
  </si>
  <si>
    <t>CHAMPIGNON DE PARIS Pologne pied coupé cat.I plateau</t>
  </si>
  <si>
    <t>Légumes</t>
  </si>
  <si>
    <t>SEL-GROS</t>
  </si>
  <si>
    <t>Gros sel de mer</t>
  </si>
  <si>
    <t>Sels et condiments de base</t>
  </si>
  <si>
    <t>RNMS00865</t>
  </si>
  <si>
    <t>Tomates en dés surgelées IQF</t>
  </si>
  <si>
    <t>Légumes surgelés</t>
  </si>
  <si>
    <t>RNMS00786</t>
  </si>
  <si>
    <t>Petits oignons blancs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</si>
  <si>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</si>
  <si>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</si>
  <si>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</si>
  <si>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</si>
  <si>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</si>
  <si>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</si>
  <si>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</si>
  <si>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</si>
  <si>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LÉGUMES À LA GRECQUE</t>
  </si>
  <si>
    <t>METTRE EN PLACE</t>
  </si>
  <si>
    <t>ÉPLUCHER</t>
  </si>
  <si>
    <t>SAUTER</t>
  </si>
  <si>
    <t>32 min (repos)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</si>
  <si>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</si>
  <si>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</si>
  <si>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</si>
  <si>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</si>
  <si>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</si>
  <si>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</si>
  <si>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CHAMPIGNON DE PARIS Pologne pied coupé cat.I plateau</t>
  </si>
  <si>
    <t>matiere</t>
  </si>
  <si>
    <t xml:space="preserve">    ↳ Petits oignons blancs surgelés</t>
  </si>
  <si>
    <t xml:space="preserve">    ↳ Vin blanc sec de cuisson</t>
  </si>
  <si>
    <t xml:space="preserve">    ↳ Huile d'olive vierge pure</t>
  </si>
  <si>
    <t xml:space="preserve">    ↳ CITRON PULCO (JUS)</t>
  </si>
  <si>
    <t xml:space="preserve">    ↳ Gros sel de mer</t>
  </si>
  <si>
    <t xml:space="preserve">    ↳ Poivre blanc moulu</t>
  </si>
  <si>
    <t xml:space="preserve">    ↳ Tomates en dés surgelées IQF</t>
  </si>
  <si>
    <t>Fiche technique — LÉGUMES À LA GRECQUE</t>
  </si>
  <si>
    <t>LÉGUMES À LA GRECQUE  GRO_CDC_006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</si>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</sst>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9">
        <f>E7*3.6741428571</f>
        <v>2.755607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15</v>
      </c>
      <c r="G8" s="9">
        <f>E8*2.8</f>
        <v>5.6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22</v>
      </c>
      <c r="G9" s="9">
        <f>E9*14.8</f>
        <v>0.0148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15</v>
      </c>
      <c r="G10" s="9">
        <f>E10*5.8</f>
        <v>5.8</v>
      </c>
    </row>
    <row r="11">
      <c r="A11" t="s">
        <v>26</v>
      </c>
      <c r="B11" t="s">
        <v>27</v>
      </c>
      <c r="C11" t="s">
        <v>28</v>
      </c>
      <c r="D11" s="4">
        <v>12</v>
      </c>
      <c r="E11" s="6">
        <f>D11*$B$2</f>
        <v>12</v>
      </c>
      <c r="F11" t="s">
        <v>22</v>
      </c>
      <c r="G11" s="9">
        <f>E11*3.2</f>
        <v>38.4</v>
      </c>
    </row>
    <row r="12">
      <c r="A12" t="s">
        <v>29</v>
      </c>
      <c r="B12" t="s">
        <v>30</v>
      </c>
      <c r="C12" t="s">
        <v>31</v>
      </c>
      <c r="D12" s="4">
        <v>0.06</v>
      </c>
      <c r="E12" s="6">
        <f>D12*$B$2</f>
        <v>0.06</v>
      </c>
      <c r="F12" t="s">
        <v>22</v>
      </c>
      <c r="G12" s="9">
        <f>E12*0.42</f>
        <v>0.0252</v>
      </c>
    </row>
    <row r="13">
      <c r="A13" t="s">
        <v>32</v>
      </c>
      <c r="B13" t="s">
        <v>33</v>
      </c>
      <c r="C13" t="s">
        <v>34</v>
      </c>
      <c r="D13" s="4">
        <v>2</v>
      </c>
      <c r="E13" s="6">
        <f>D13*$B$2</f>
        <v>2</v>
      </c>
      <c r="F13" t="s">
        <v>22</v>
      </c>
      <c r="G13" s="9">
        <f>E13*2.92</f>
        <v>5.84</v>
      </c>
    </row>
    <row r="14">
      <c r="A14" t="s">
        <v>35</v>
      </c>
      <c r="B14" t="s">
        <v>36</v>
      </c>
      <c r="C14" t="s">
        <v>37</v>
      </c>
      <c r="D14" s="4">
        <v>3</v>
      </c>
      <c r="E14" s="6">
        <f>D14*$B$2</f>
        <v>3</v>
      </c>
      <c r="F14" t="s">
        <v>22</v>
      </c>
      <c r="G14" s="9">
        <f>E14*3.85</f>
        <v>11.55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45</v>
      </c>
      <c r="B3">
        <v>2</v>
      </c>
      <c r="C3" t="s">
        <v>47</v>
      </c>
      <c r="D3" t="inlineStr" s="12">
        <is>
          <t>Préparations préliminaires - Éplucher,laver,désinfecter les champignons de Paris. - Déconditionner les petits oignons grelots suivant la procédure. - Confectionner le bouquet garni,le laver et le désinfecter suivant la procédure. - Enfermer dans une petite mousseline les graines de coriandre (facultatif). - Déconditionner la tomate surgelée suivant la procédure.</t>
        </is>
      </c>
      <c r="E3" t="s" s="12"/>
      <c r="F3"/>
    </row>
    <row r="4">
      <c r="A4" t="s">
        <v>45</v>
      </c>
      <c r="B4">
        <v>3</v>
      </c>
      <c r="C4" t="s">
        <v>48</v>
      </c>
      <c r="D4" t="inlineStr" s="12">
        <is>
          <t>Marquer la cuisson des champignons - Dans une sauteuse à feu doux,faire suer sans coloration à l’huile d’olive les oignons grelots pendant 15 minutes environ. - Remuer à l’aide d’une spatule de temps en temps. - Ajouter le vin blanc,le jus de citron,les épices et condiments (facultativement la tomate surgelée en cubes). - Porter à ébullition. - Verser les champignons dans la cuisson. - Cuire à feu vif à couvert pendant 10 minutes.Ne pas faire trop réduire le fond de cuisson. - Au terme de la cuisson,retirer le bouquet garni. - Débarrasser dans un bac GN 1/1 H 100 en polycarbonate. - Faire refroidir en cellule suivant la procédure. - Couvrir et indiquer la traçabilité sur le couvercle. - Stocker au froid à + 3 °C.</t>
        </is>
      </c>
      <c r="E4" t="s" s="12"/>
      <c r="F4" t="s">
        <v>49</v>
      </c>
    </row>
    <row r="5">
      <c r="A5" t="s">
        <v>45</v>
      </c>
      <c r="B5">
        <v>4</v>
      </c>
      <c r="C5" t="s">
        <v>50</v>
      </c>
      <c r="D5" t="inlineStr" s="12">
        <is>
          <t>Suggestions - Servir bien frais. - L’artichaut,le chou-fleur,le fenouil,le poireau,le céleri branche,la courgette se traitent à la grecque.Le temps de cuisson varie suivant le légume. - On peut agrémenter le fond de cuisson avec du spigol,du curry,du paprika,etc.</t>
        </is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45</v>
      </c>
      <c r="C2" t="s">
        <v>55</v>
      </c>
      <c r="D2" s="6">
        <f>'Besoins'!$B$2*100</f>
        <v>100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'Besoins'!$B$2*12</f>
        <v>12</v>
      </c>
      <c r="E3" t="s">
        <v>22</v>
      </c>
    </row>
    <row r="4">
      <c r="A4">
        <v>1</v>
      </c>
      <c r="B4" t="s">
        <v>58</v>
      </c>
      <c r="C4" t="s">
        <v>57</v>
      </c>
      <c r="D4" s="6">
        <f>'Besoins'!$B$2*3</f>
        <v>3</v>
      </c>
      <c r="E4" t="s">
        <v>22</v>
      </c>
    </row>
    <row r="5">
      <c r="A5">
        <v>1</v>
      </c>
      <c r="B5" t="s">
        <v>59</v>
      </c>
      <c r="C5" t="s">
        <v>57</v>
      </c>
      <c r="D5" s="6">
        <f>'Besoins'!$B$2*2</f>
        <v>2</v>
      </c>
      <c r="E5" t="s">
        <v>15</v>
      </c>
    </row>
    <row r="6">
      <c r="A6">
        <v>1</v>
      </c>
      <c r="B6" t="s">
        <v>60</v>
      </c>
      <c r="C6" t="s">
        <v>57</v>
      </c>
      <c r="D6" s="6">
        <f>'Besoins'!$B$2*1</f>
        <v>1</v>
      </c>
      <c r="E6" t="s">
        <v>15</v>
      </c>
    </row>
    <row r="7">
      <c r="A7">
        <v>1</v>
      </c>
      <c r="B7" t="s">
        <v>61</v>
      </c>
      <c r="C7" t="s">
        <v>57</v>
      </c>
      <c r="D7" s="6">
        <f>'Besoins'!$B$2*0.75</f>
        <v>0.75</v>
      </c>
      <c r="E7" t="s">
        <v>15</v>
      </c>
    </row>
    <row r="8">
      <c r="A8">
        <v>1</v>
      </c>
      <c r="B8" t="s">
        <v>62</v>
      </c>
      <c r="C8" t="s">
        <v>57</v>
      </c>
      <c r="D8" s="6">
        <f>'Besoins'!$B$2*0.06</f>
        <v>0.06</v>
      </c>
      <c r="E8" t="s">
        <v>22</v>
      </c>
    </row>
    <row r="9">
      <c r="A9">
        <v>1</v>
      </c>
      <c r="B9" t="s">
        <v>63</v>
      </c>
      <c r="C9" t="s">
        <v>57</v>
      </c>
      <c r="D9" s="6">
        <f>'Besoins'!$B$2*0.001</f>
        <v>0.001</v>
      </c>
      <c r="E9" t="s">
        <v>22</v>
      </c>
    </row>
    <row r="10">
      <c r="A10">
        <v>1</v>
      </c>
      <c r="B10" t="s">
        <v>64</v>
      </c>
      <c r="C10" t="s">
        <v>57</v>
      </c>
      <c r="D10" s="6">
        <f>'Besoins'!$B$2*2</f>
        <v>2</v>
      </c>
      <c r="E10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"GRO_CDC_006 · GRO.ENT.FR · référence : "&amp;Besoins!B3&amp;" "&amp;Besoins!C3&amp;" · multiplicateur réglable sur la feuille ""Besoins"""</f>
        <v>GRO_CDC_006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68</v>
      </c>
      <c r="B6" t="str" s="12">
        <f>"[ÉPLUCHER] "&amp;Procedure!D3</f>
        <v>[ÉPLUCHER] Préparations préliminaires - Éplucher,laver,désinfecter les champignons de Paris. - Déconditionner les petits oignons grelots suivant la procédure. - Confectionner le bouquet garni,le laver et le désinfecter suivant la procédure. - Enfermer dans une petite mousseline les graines de coriandre (facultatif). - Déconditionner la tomate surgelée suivant la procédure.</v>
      </c>
      <c r="C6"/>
      <c r="D6"/>
    </row>
    <row r="7">
      <c r="A7" t="s" s="15">
        <v>69</v>
      </c>
      <c r="B7" t="str" s="12">
        <f>"[SAUTER] "&amp;Procedure!D4</f>
        <v>[SAUTER] Marquer la cuisson des champignons - Dans une sauteuse à feu doux,faire suer sans coloration à l’huile d’olive les oignons grelots pendant 15 minutes environ. - Remuer à l’aide d’une spatule de temps en temps. - Ajouter le vin blanc,le jus de citron,les épices et condiments (facultativement la tomate surgelée en cubes). - Porter à ébullition. - Verser les champignons dans la cuisson. - Cuire à feu vif à couvert pendant 10 minutes.Ne pas faire trop réduire le fond de cuisson. - Au terme de la cuisson,retirer le bouquet garni. - Débarrasser dans un bac GN 1/1 H 100 en polycarbonate. - Faire refroidir en cellule suivant la procédure. - Couvrir et indiquer la traçabilité sur le couvercle. - Stocker au froid à + 3 °C.</v>
      </c>
      <c r="C7"/>
      <c r="D7"/>
    </row>
    <row r="8">
      <c r="A8" t="s" s="15">
        <v>70</v>
      </c>
      <c r="B8" t="str" s="12">
        <f>"[SERVIR] "&amp;Procedure!D5</f>
        <v>[SERVIR] Suggestions - Servir bien frais. - L’artichaut,le chou-fleur,le fenouil,le poireau,le céleri branche,la courgette se traitent à la grecque.Le temps de cuisson varie suivant le légume. - On peut agrémenter le fond de cuisson avec du spigol,du curry,du paprika,etc.</v>
      </c>
      <c r="C8"/>
      <c r="D8"/>
    </row>
    <row r="9">
      <c r="A9"/>
      <c r="B9"/>
      <c r="C9"/>
      <c r="D9"/>
    </row>
    <row r="10">
      <c r="A10" t="s" s="16">
        <v>71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2026-08-01T02:01:44Z</dcterms:created>
  <dc:title>LÉGUMES À LA GRECQUE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2026-08-01T02:01:44Z</dcterms:modified>
  <cp:revision>1</cp:revision>
</cp:coreProperties>
</file>