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<sst xmlns="http://schemas.openxmlformats.org/spreadsheetml/2006/main" count="70" uniqueCount="70">
  <si>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</si>
  <si>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</si>
  <si>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</si>
  <si>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</si>
  <si>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</si>
  <si>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</si>
  <si>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</si>
  <si>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</si>
  <si>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</si>
  <si>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</si>
  <si>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</si>
  <si>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</si>
  <si>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</si>
  <si>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</si>
  <si>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</si>
  <si>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</si>
  <si>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</si>
  <si>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</si>
  <si>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</si>
  <si>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</si>
  <si>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</si>
  <si>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</si>
  <si>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</si>
  <si>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</si>
  <si>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</si>
  <si>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</si>
  <si>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</si>
  <si>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</si>
  <si>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</si>
  <si>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</si>
  <si>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</si>
  <si>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</si>
  <si>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</si>
  <si>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</si>
  <si>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</si>
  <si>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</si>
  <si>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</si>
  <si>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</si>
  <si>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</si>
  <si>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</si>
  <si>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</si>
  <si>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</si>
  <si>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</si>
  <si>
    <t>Recette</t>
  </si>
  <si>
    <t>#</t>
  </si>
  <si>
    <t>Verbe</t>
  </si>
  <si>
    <t>Étape</t>
  </si>
  <si>
    <t>Précision technique</t>
  </si>
  <si>
    <t>Durée</t>
  </si>
  <si>
    <t>Oeufs à la gelée et au jambon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</si>
  <si>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</si>
  <si>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</si>
  <si>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</si>
  <si>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</si>
  <si>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</si>
  <si>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</si>
  <si>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</si>
  <si>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</si>
  <si>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SEL</t>
  </si>
  <si>
    <t xml:space="preserve">    ↳ vinaigre alcool blanc</t>
  </si>
  <si>
    <t xml:space="preserve">    ↳ BEURRE</t>
  </si>
  <si>
    <t xml:space="preserve">    ↳ Crème liquide entière 35% MG UHT</t>
  </si>
  <si>
    <t xml:space="preserve">    ↳ ÉPINARD France cat.I</t>
  </si>
  <si>
    <t xml:space="preserve">    ↳ FARINE (000)</t>
  </si>
  <si>
    <t xml:space="preserve">    ↳ LAIT</t>
  </si>
  <si>
    <t xml:space="preserve">    ↳ Gruyère râpé vrac</t>
  </si>
  <si>
    <t xml:space="preserve">    ↳ persil</t>
  </si>
  <si>
    <t>Fiche technique — Oeufs à la gelée et au jambon</t>
  </si>
  <si>
    <t>Oeufs à la gelée et au jambon  DE_OEUF-GEL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</si>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</sst>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0.035</v>
      </c>
      <c r="E7" s="6">
        <f>D7*$B$2</f>
        <v>0.035</v>
      </c>
      <c r="F7" t="s">
        <v>15</v>
      </c>
      <c r="G7" s="9">
        <f>E7*0.489836</f>
        <v>0.017144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15</v>
      </c>
      <c r="G9" s="9">
        <f>E9*0.186416</f>
        <v>0.149133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28</v>
      </c>
      <c r="G11" s="9">
        <f>E11*2.85</f>
        <v>0.57</v>
      </c>
    </row>
    <row r="12">
      <c r="A12" t="s">
        <v>29</v>
      </c>
      <c r="B12" t="s">
        <v>30</v>
      </c>
      <c r="C12" t="s">
        <v>31</v>
      </c>
      <c r="D12" s="4">
        <v>0.04</v>
      </c>
      <c r="E12" s="6">
        <f>D12*$B$2</f>
        <v>0.04</v>
      </c>
      <c r="F12" t="s">
        <v>15</v>
      </c>
      <c r="G12" s="9">
        <f>E12*8.5</f>
        <v>0.34</v>
      </c>
    </row>
    <row r="13">
      <c r="A13" t="s" s="8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28</v>
      </c>
      <c r="G13" s="9">
        <f>E13*0.5999</f>
        <v>0.29995</v>
      </c>
    </row>
    <row r="14">
      <c r="A14" t="s">
        <v>35</v>
      </c>
      <c r="B14" t="s">
        <v>36</v>
      </c>
      <c r="C14" t="s">
        <v>37</v>
      </c>
      <c r="D14" s="4">
        <v>0.8</v>
      </c>
      <c r="E14" s="6">
        <f>D14*$B$2</f>
        <v>0.8</v>
      </c>
      <c r="F14" t="s">
        <v>15</v>
      </c>
      <c r="G14" s="9">
        <f>E14*2.7</f>
        <v>2.16</v>
      </c>
    </row>
    <row r="15">
      <c r="A15" t="s" s="8">
        <v>38</v>
      </c>
      <c r="B15" t="s">
        <v>39</v>
      </c>
      <c r="C15" t="s">
        <v>37</v>
      </c>
      <c r="D15" s="4">
        <v>0.02</v>
      </c>
      <c r="E15" s="6">
        <f>D15*$B$2</f>
        <v>0.02</v>
      </c>
      <c r="F15" t="s">
        <v>3</v>
      </c>
      <c r="G15" s="9">
        <f>E15*0</f>
        <v>0</v>
      </c>
    </row>
    <row r="16">
      <c r="A16" t="s">
        <v>40</v>
      </c>
      <c r="B16" t="s">
        <v>41</v>
      </c>
      <c r="C16" t="s">
        <v>37</v>
      </c>
      <c r="D16" s="4">
        <v>1.6</v>
      </c>
      <c r="E16" s="6">
        <f>D16*$B$2</f>
        <v>1.6</v>
      </c>
      <c r="F16" t="s">
        <v>15</v>
      </c>
      <c r="G16" s="9">
        <f>E16*1.5</f>
        <v>2.4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s">
        <v>50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49</v>
      </c>
      <c r="C2" t="s">
        <v>55</v>
      </c>
      <c r="D2" s="6">
        <f>'Besoins'!$B$2*8</f>
        <v>8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'Besoins'!$B$2*1.6</f>
        <v>1.6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'Besoins'!$B$2*0.8</f>
        <v>0.8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'Besoins'!$B$2*0.1</f>
        <v>0.1</v>
      </c>
      <c r="E5" t="s">
        <v>28</v>
      </c>
    </row>
    <row r="6">
      <c r="A6">
        <v>1</v>
      </c>
      <c r="B6" t="s">
        <v>60</v>
      </c>
      <c r="C6" t="s">
        <v>57</v>
      </c>
      <c r="D6" s="6">
        <f>'Besoins'!$B$2*0.04</f>
        <v>0.04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'Besoins'!$B$2*0.2</f>
        <v>0.2</v>
      </c>
      <c r="E7" t="s">
        <v>28</v>
      </c>
    </row>
    <row r="8">
      <c r="A8">
        <v>1</v>
      </c>
      <c r="B8" t="s">
        <v>62</v>
      </c>
      <c r="C8" t="s">
        <v>57</v>
      </c>
      <c r="D8" s="6">
        <f>'Besoins'!$B$2*0.8</f>
        <v>0.8</v>
      </c>
      <c r="E8" t="s">
        <v>15</v>
      </c>
    </row>
    <row r="9">
      <c r="A9">
        <v>1</v>
      </c>
      <c r="B9" t="s">
        <v>63</v>
      </c>
      <c r="C9" t="s">
        <v>57</v>
      </c>
      <c r="D9" s="6">
        <f>'Besoins'!$B$2*0.035</f>
        <v>0.035</v>
      </c>
      <c r="E9" t="s">
        <v>15</v>
      </c>
    </row>
    <row r="10">
      <c r="A10">
        <v>1</v>
      </c>
      <c r="B10" t="s">
        <v>64</v>
      </c>
      <c r="C10" t="s">
        <v>57</v>
      </c>
      <c r="D10" s="6">
        <f>'Besoins'!$B$2*0.5</f>
        <v>0.5</v>
      </c>
      <c r="E10" t="s">
        <v>28</v>
      </c>
    </row>
    <row r="11">
      <c r="A11">
        <v>1</v>
      </c>
      <c r="B11" t="s">
        <v>65</v>
      </c>
      <c r="C11" t="s">
        <v>57</v>
      </c>
      <c r="D11" s="6">
        <f>'Besoins'!$B$2*0.04</f>
        <v>0.04</v>
      </c>
      <c r="E11" t="s">
        <v>15</v>
      </c>
    </row>
    <row r="12">
      <c r="A12">
        <v>1</v>
      </c>
      <c r="B12" t="s">
        <v>66</v>
      </c>
      <c r="C12" t="s">
        <v>57</v>
      </c>
      <c r="D12" s="6">
        <f>'Besoins'!$B$2*0.02</f>
        <v>0.02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2">
        <f>"DE_OEUF-GEL · CUI.OEUFS · référence : "&amp;Besoins!B3&amp;" "&amp;Besoins!C3&amp;" · multiplicateur réglable sur la feuille ""Besoins"""</f>
        <v>DE_OEUF-GEL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68</v>
      </c>
      <c r="B4"/>
      <c r="C4"/>
      <c r="D4"/>
    </row>
    <row r="5">
      <c r="A5"/>
      <c r="B5" t="s" s="14">
        <v>50</v>
      </c>
      <c r="C5"/>
      <c r="D5"/>
    </row>
    <row r="6">
      <c r="A6"/>
      <c r="B6"/>
      <c r="C6"/>
      <c r="D6"/>
    </row>
    <row r="7">
      <c r="A7" t="s" s="15">
        <v>69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