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<sst xmlns="http://schemas.openxmlformats.org/spreadsheetml/2006/main" count="114" uniqueCount="114">
  <si>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</si>
  <si>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</si>
  <si>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</si>
  <si>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</si>
  <si>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</si>
  <si>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</si>
  <si>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</si>
  <si>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</si>
  <si>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</si>
  <si>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</si>
  <si>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</si>
  <si>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</si>
  <si>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</si>
  <si>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</si>
  <si>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</si>
  <si>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</si>
  <si>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</si>
  <si>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</si>
  <si>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</si>
  <si>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</si>
  <si>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</si>
  <si>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</si>
  <si>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</si>
  <si>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</si>
  <si>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</si>
  <si>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</si>
  <si>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</si>
  <si>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</si>
  <si>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</si>
  <si>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</si>
  <si>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</si>
  <si>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</si>
  <si>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</si>
  <si>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</si>
  <si>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</si>
  <si>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</si>
  <si>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</si>
  <si>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</si>
  <si>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</si>
  <si>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</si>
  <si>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</si>
  <si>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</si>
  <si>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</si>
  <si>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</si>
  <si>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</si>
  <si>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</si>
  <si>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</si>
  <si>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</si>
  <si>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</si>
  <si>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</si>
  <si>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</si>
  <si>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</si>
  <si>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</si>
  <si>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</si>
  <si>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</si>
  <si>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</si>
  <si>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Riz pilaf (BPI cuisine)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</si>
  <si>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</si>
  <si>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</si>
  <si>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</si>
  <si>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</si>
  <si>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</si>
  <si>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</si>
  <si>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</si>
  <si>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</si>
  <si>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</si>
  <si>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</si>
  <si>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</si>
  <si>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</si>
  <si>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</si>
  <si>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</si>
  <si>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</si>
  <si>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</si>
  <si>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</si>
  <si>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</si>
  <si>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</si>
  <si>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</si>
  <si>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</si>
  <si>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</si>
  <si>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</si>
  <si>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</si>
  <si>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</si>
  <si>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</si>
  <si>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</si>
  <si>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</si>
  <si>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</si>
  <si>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</si>
  <si>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</si>
  <si>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</si>
  <si>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</si>
  <si>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</si>
  <si>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</si>
  <si>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</si>
  <si>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</si>
  <si>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</si>
  <si>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</si>
  <si>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</si>
  <si>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</si>
  <si>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</si>
  <si>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</si>
  <si>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</si>
  <si>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</si>
  <si>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</si>
  <si>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</si>
  <si>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</si>
  <si>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Fiche technique — Riz pilaf (BPI cuisine)</t>
  </si>
  <si>
    <t>Riz pilaf (BPI cuisine)  BPI-CUI-RIZ-PIL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</si>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</sst>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E7*3.9514</f>
        <v>0.158056</v>
      </c>
    </row>
    <row r="8">
      <c r="A8" t="s" s="8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9">
        <f>E8*2.355</f>
        <v>0.7065</v>
      </c>
    </row>
    <row r="9">
      <c r="A9" t="s" s="8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21</v>
      </c>
      <c r="G9" s="9">
        <f>E9*0.003</f>
        <v>0.0018</v>
      </c>
    </row>
    <row r="10">
      <c r="A10" t="s">
        <v>22</v>
      </c>
      <c r="B10" t="s">
        <v>23</v>
      </c>
      <c r="C10" t="s">
        <v>24</v>
      </c>
      <c r="D10" s="4">
        <v>0.0002</v>
      </c>
      <c r="E10" s="6">
        <f>D10*$B$2</f>
        <v>0.0002</v>
      </c>
      <c r="F10" t="s">
        <v>3</v>
      </c>
      <c r="G10" s="9">
        <f>E10*12.5</f>
        <v>0.0025</v>
      </c>
    </row>
    <row r="11">
      <c r="A11" t="s">
        <v>25</v>
      </c>
      <c r="B11" t="s">
        <v>26</v>
      </c>
      <c r="C11" t="s">
        <v>27</v>
      </c>
      <c r="D11" s="4">
        <v>0.0002</v>
      </c>
      <c r="E11" s="6">
        <f>D11*$B$2</f>
        <v>0.0002</v>
      </c>
      <c r="F11" t="s">
        <v>3</v>
      </c>
      <c r="G11" s="9">
        <f>E11*14</f>
        <v>0.0028</v>
      </c>
    </row>
    <row r="12">
      <c r="A12" t="s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31</v>
      </c>
      <c r="G12" s="9">
        <f>E12*1.8</f>
        <v>0.036</v>
      </c>
    </row>
    <row r="13">
      <c r="A13" t="s">
        <v>32</v>
      </c>
      <c r="B13" t="s">
        <v>33</v>
      </c>
      <c r="C13" t="s">
        <v>30</v>
      </c>
      <c r="D13" s="4">
        <v>0.016</v>
      </c>
      <c r="E13" s="6">
        <f>D13*$B$2</f>
        <v>0.016</v>
      </c>
      <c r="F13" t="s">
        <v>3</v>
      </c>
      <c r="G13" s="9">
        <f>E13*1.8</f>
        <v>0.0288</v>
      </c>
    </row>
    <row r="14">
      <c r="A14" t="s">
        <v>34</v>
      </c>
      <c r="B14" t="s">
        <v>35</v>
      </c>
      <c r="C14" t="s">
        <v>30</v>
      </c>
      <c r="D14" s="4">
        <v>0.02</v>
      </c>
      <c r="E14" s="6">
        <f>D14*$B$2</f>
        <v>0.02</v>
      </c>
      <c r="F14" t="s">
        <v>3</v>
      </c>
      <c r="G14" s="9">
        <f>E14*0.4</f>
        <v>0.008</v>
      </c>
    </row>
    <row r="15">
      <c r="A15" t="s" s="8">
        <v>36</v>
      </c>
      <c r="B15" t="s">
        <v>37</v>
      </c>
      <c r="C15" t="s">
        <v>30</v>
      </c>
      <c r="D15" s="4">
        <v>0.04</v>
      </c>
      <c r="E15" s="6">
        <f>D15*$B$2</f>
        <v>0.04</v>
      </c>
      <c r="F15" t="s">
        <v>38</v>
      </c>
      <c r="G15" s="9">
        <f>E15*0</f>
        <v>0</v>
      </c>
    </row>
    <row r="16">
      <c r="A16" t="s">
        <v>39</v>
      </c>
      <c r="B16" t="s">
        <v>40</v>
      </c>
      <c r="C16" t="s">
        <v>30</v>
      </c>
      <c r="D16" s="4">
        <v>0.04</v>
      </c>
      <c r="E16" s="6">
        <f>D16*$B$2</f>
        <v>0.04</v>
      </c>
      <c r="F16" t="s">
        <v>3</v>
      </c>
      <c r="G16" s="9">
        <f>E16*0.9</f>
        <v>0.036</v>
      </c>
    </row>
    <row r="17">
      <c r="A17" t="s">
        <v>41</v>
      </c>
      <c r="B17" t="s">
        <v>42</v>
      </c>
      <c r="C17" t="s">
        <v>43</v>
      </c>
      <c r="D17" s="4">
        <v>0.0002</v>
      </c>
      <c r="E17" s="6">
        <f>D17*$B$2</f>
        <v>0.0002</v>
      </c>
      <c r="F17" t="s">
        <v>3</v>
      </c>
      <c r="G17" s="9">
        <f>E17*0.35</f>
        <v>0.00007</v>
      </c>
    </row>
    <row r="18">
      <c r="A18" t="s" s="8">
        <v>44</v>
      </c>
      <c r="B18" t="s">
        <v>45</v>
      </c>
      <c r="C18" t="s">
        <v>46</v>
      </c>
      <c r="D18" s="4">
        <v>0.2</v>
      </c>
      <c r="E18" s="6">
        <f>D18*$B$2</f>
        <v>0.2</v>
      </c>
      <c r="F18" t="s">
        <v>3</v>
      </c>
      <c r="G18" s="9">
        <f>E18*2.5</f>
        <v>0.5</v>
      </c>
    </row>
    <row r="19">
      <c r="A19" t="s" s="8">
        <v>47</v>
      </c>
      <c r="B19" t="s">
        <v>48</v>
      </c>
      <c r="C19" t="s">
        <v>46</v>
      </c>
      <c r="D19" s="4">
        <v>0.2</v>
      </c>
      <c r="E19" s="6">
        <f>D19*$B$2</f>
        <v>0.2</v>
      </c>
      <c r="F19" t="s">
        <v>3</v>
      </c>
      <c r="G19" s="9">
        <f>E19*1.8</f>
        <v>0.36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s" s="12">
        <v>60</v>
      </c>
      <c r="E3" t="s" s="12"/>
      <c r="F3"/>
    </row>
    <row r="4">
      <c r="A4" t="s">
        <v>56</v>
      </c>
      <c r="B4">
        <v>3</v>
      </c>
      <c r="C4" t="s">
        <v>61</v>
      </c>
      <c r="D4" t="s" s="12">
        <v>62</v>
      </c>
      <c r="E4" t="s" s="12"/>
      <c r="F4" t="s">
        <v>63</v>
      </c>
    </row>
    <row r="5">
      <c r="A5" t="s">
        <v>64</v>
      </c>
      <c r="B5">
        <v>1</v>
      </c>
      <c r="C5" t="s">
        <v>65</v>
      </c>
      <c r="D5" t="s" s="12">
        <v>66</v>
      </c>
      <c r="E5" t="s" s="12"/>
      <c r="F5" t="s">
        <v>67</v>
      </c>
    </row>
    <row r="6">
      <c r="A6" t="s">
        <v>64</v>
      </c>
      <c r="B6">
        <v>2</v>
      </c>
      <c r="C6" t="s">
        <v>68</v>
      </c>
      <c r="D6" t="s" s="12">
        <v>69</v>
      </c>
      <c r="E6" t="s" s="12"/>
      <c r="F6"/>
    </row>
    <row r="7">
      <c r="A7" t="s">
        <v>64</v>
      </c>
      <c r="B7">
        <v>3</v>
      </c>
      <c r="C7" t="s">
        <v>70</v>
      </c>
      <c r="D7" t="s" s="12">
        <v>71</v>
      </c>
      <c r="E7" t="s" s="12"/>
      <c r="F7"/>
    </row>
    <row r="8">
      <c r="A8" t="s">
        <v>72</v>
      </c>
      <c r="B8">
        <v>1</v>
      </c>
      <c r="C8" t="s">
        <v>73</v>
      </c>
      <c r="D8" t="s" s="12">
        <v>74</v>
      </c>
      <c r="E8" t="s" s="12">
        <v>75</v>
      </c>
      <c r="F8"/>
    </row>
    <row r="9">
      <c r="A9" t="s">
        <v>72</v>
      </c>
      <c r="B9">
        <v>2</v>
      </c>
      <c r="C9" t="s">
        <v>76</v>
      </c>
      <c r="D9" t="s" s="12">
        <v>77</v>
      </c>
      <c r="E9" t="s" s="12">
        <v>78</v>
      </c>
      <c r="F9"/>
    </row>
    <row r="10">
      <c r="A10" t="s">
        <v>72</v>
      </c>
      <c r="B10">
        <v>3</v>
      </c>
      <c r="C10" t="s">
        <v>79</v>
      </c>
      <c r="D10" t="s" s="12">
        <v>80</v>
      </c>
      <c r="E10" t="s" s="12">
        <v>81</v>
      </c>
      <c r="F10"/>
    </row>
    <row r="11">
      <c r="A11" t="s">
        <v>72</v>
      </c>
      <c r="B11">
        <v>4</v>
      </c>
      <c r="C11" t="s">
        <v>82</v>
      </c>
      <c r="D11" t="s" s="12">
        <v>83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56</v>
      </c>
      <c r="C2" t="s">
        <v>88</v>
      </c>
      <c r="D2" s="6">
        <f>'Besoins'!$B$2*1</f>
        <v>1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'Besoins'!$B$2*0.3</f>
        <v>0.3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'Besoins'!$B$2*0.04</f>
        <v>0.04</v>
      </c>
      <c r="E4" t="s">
        <v>3</v>
      </c>
    </row>
    <row r="5">
      <c r="A5">
        <v>1</v>
      </c>
      <c r="B5" t="s">
        <v>92</v>
      </c>
      <c r="C5" t="s">
        <v>90</v>
      </c>
      <c r="D5" s="6">
        <f>'Besoins'!$B$2*0.04</f>
        <v>0.04</v>
      </c>
      <c r="E5" t="s">
        <v>3</v>
      </c>
    </row>
    <row r="6">
      <c r="A6">
        <v>1</v>
      </c>
      <c r="B6" t="s">
        <v>93</v>
      </c>
      <c r="C6" t="s">
        <v>88</v>
      </c>
      <c r="D6" s="6">
        <f>'Besoins'!$B$2*0.6</f>
        <v>0.6</v>
      </c>
      <c r="E6" t="s">
        <v>21</v>
      </c>
    </row>
    <row r="7">
      <c r="A7">
        <v>2</v>
      </c>
      <c r="B7" t="s">
        <v>94</v>
      </c>
      <c r="C7" t="s">
        <v>88</v>
      </c>
      <c r="D7" s="6">
        <f>'Besoins'!$B$2*0.6</f>
        <v>0.6</v>
      </c>
      <c r="E7" t="s">
        <v>21</v>
      </c>
    </row>
    <row r="8">
      <c r="A8">
        <v>3</v>
      </c>
      <c r="B8" t="s">
        <v>95</v>
      </c>
      <c r="C8" t="s">
        <v>90</v>
      </c>
      <c r="D8" s="6">
        <f>'Besoins'!$B$2*0.6</f>
        <v>0.6</v>
      </c>
      <c r="E8" t="s">
        <v>21</v>
      </c>
    </row>
    <row r="9">
      <c r="A9">
        <v>3</v>
      </c>
      <c r="B9" t="s">
        <v>96</v>
      </c>
      <c r="C9" t="s">
        <v>90</v>
      </c>
      <c r="D9" s="6">
        <f>'Besoins'!$B$2*0.2</f>
        <v>0.2</v>
      </c>
      <c r="E9" t="s">
        <v>3</v>
      </c>
    </row>
    <row r="10">
      <c r="A10">
        <v>3</v>
      </c>
      <c r="B10" t="s">
        <v>97</v>
      </c>
      <c r="C10" t="s">
        <v>90</v>
      </c>
      <c r="D10" s="6">
        <f>'Besoins'!$B$2*0.2</f>
        <v>0.2</v>
      </c>
      <c r="E10" t="s">
        <v>3</v>
      </c>
    </row>
    <row r="11">
      <c r="A11">
        <v>3</v>
      </c>
      <c r="B11" t="s">
        <v>98</v>
      </c>
      <c r="C11" t="s">
        <v>90</v>
      </c>
      <c r="D11" s="6">
        <f>'Besoins'!$B$2*0.02</f>
        <v>0.02</v>
      </c>
      <c r="E11" t="s">
        <v>3</v>
      </c>
    </row>
    <row r="12">
      <c r="A12">
        <v>3</v>
      </c>
      <c r="B12" t="s">
        <v>99</v>
      </c>
      <c r="C12" t="s">
        <v>90</v>
      </c>
      <c r="D12" s="6">
        <f>'Besoins'!$B$2*0.02</f>
        <v>0.02</v>
      </c>
      <c r="E12" t="s">
        <v>3</v>
      </c>
    </row>
    <row r="13">
      <c r="A13">
        <v>3</v>
      </c>
      <c r="B13" t="s">
        <v>100</v>
      </c>
      <c r="C13" t="s">
        <v>90</v>
      </c>
      <c r="D13" s="6">
        <f>'Besoins'!$B$2*0.04</f>
        <v>0.04</v>
      </c>
      <c r="E13" t="s">
        <v>3</v>
      </c>
    </row>
    <row r="14">
      <c r="A14">
        <v>3</v>
      </c>
      <c r="B14" t="s">
        <v>101</v>
      </c>
      <c r="C14" t="s">
        <v>90</v>
      </c>
      <c r="D14" s="6">
        <f>'Besoins'!$B$2*0.016</f>
        <v>0.016</v>
      </c>
      <c r="E14" t="s">
        <v>3</v>
      </c>
    </row>
    <row r="15">
      <c r="A15">
        <v>3</v>
      </c>
      <c r="B15" t="s">
        <v>102</v>
      </c>
      <c r="C15" t="s">
        <v>90</v>
      </c>
      <c r="D15" s="6">
        <f>'Besoins'!$B$2*0.0002</f>
        <v>0.0002</v>
      </c>
      <c r="E15" t="s">
        <v>3</v>
      </c>
    </row>
    <row r="16">
      <c r="A16">
        <v>3</v>
      </c>
      <c r="B16" t="s">
        <v>103</v>
      </c>
      <c r="C16" t="s">
        <v>90</v>
      </c>
      <c r="D16" s="6">
        <f>'Besoins'!$B$2*0.0002</f>
        <v>0.0002</v>
      </c>
      <c r="E16" t="s">
        <v>3</v>
      </c>
    </row>
    <row r="17">
      <c r="A17">
        <v>3</v>
      </c>
      <c r="B17" t="s">
        <v>104</v>
      </c>
      <c r="C17" t="s">
        <v>90</v>
      </c>
      <c r="D17" s="6">
        <f>'Besoins'!$B$2*0.0002</f>
        <v>0.0002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105</v>
      </c>
      <c r="B1"/>
      <c r="C1"/>
      <c r="D1"/>
    </row>
    <row r="2">
      <c r="A2" t="str" s="13">
        <f>"BPI-CUI-RIZ-PIL · CUI.GAR.FECULENTS · référence : "&amp;Besoins!B3&amp;" "&amp;Besoins!C3&amp;" · multiplicateur réglable sur la feuille ""Besoins"""</f>
        <v>BPI-CUI-RIZ-PIL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"[SUER] "&amp;Procedure!D2</f>
        <v>[SUER] Faire suer les oignons ciselés au beurre sans coloration.</v>
      </c>
      <c r="C5"/>
      <c r="D5"/>
    </row>
    <row r="6">
      <c r="A6" t="s" s="15">
        <v>108</v>
      </c>
      <c r="B6" t="str" s="12">
        <f>"[NACRER] "&amp;Procedure!D3</f>
        <v>[NACRER] Nacrer le riz. Mouiller fond blanc bouillant 2 fois le volume. Couvrir.</v>
      </c>
      <c r="C6"/>
      <c r="D6"/>
    </row>
    <row r="7">
      <c r="A7" t="s" s="15">
        <v>109</v>
      </c>
      <c r="B7" t="str" s="12">
        <f>"[CUIRE] "&amp;Procedure!D4</f>
        <v>[CUIRE] Cuire au four 180°C 18 min. Égrener au beurre à la fourchette.</v>
      </c>
      <c r="C7"/>
      <c r="D7"/>
    </row>
    <row r="8">
      <c r="A8"/>
      <c r="B8"/>
      <c r="C8"/>
      <c r="D8"/>
    </row>
    <row r="9">
      <c r="A9" t="s" s="14">
        <v>110</v>
      </c>
      <c r="B9"/>
      <c r="C9"/>
      <c r="D9"/>
    </row>
    <row r="10">
      <c r="A10" t="s" s="15">
        <v>107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108</v>
      </c>
      <c r="B11" t="str" s="12">
        <f>"[PASSER] "&amp;Procedure!D6</f>
        <v>[PASSER] Passer le fond au chinois étamine</v>
      </c>
      <c r="C11"/>
      <c r="D11"/>
    </row>
    <row r="12">
      <c r="A12" t="s" s="15">
        <v>109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111</v>
      </c>
      <c r="B14"/>
      <c r="C14"/>
      <c r="D14"/>
    </row>
    <row r="15">
      <c r="A15" t="s" s="15">
        <v>107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108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109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112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113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2026-09-15T13:24:41Z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2026-09-15T13:24:41Z</dcterms:modified>
  <cp:revision>1</cp:revision>
</cp:coreProperties>
</file>