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<sst xmlns="http://schemas.openxmlformats.org/spreadsheetml/2006/main" count="64" uniqueCount="64">
  <si>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</si>
  <si>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</si>
  <si>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</si>
  <si>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</si>
  <si>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</si>
  <si>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</si>
  <si>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</si>
  <si>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</si>
  <si>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</si>
  <si>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</si>
  <si>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</si>
  <si>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</si>
  <si>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</si>
  <si>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</si>
  <si>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</si>
  <si>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BEU-DOUX</t>
  </si>
  <si>
    <t>Beurre doux 82% MG plaquette</t>
  </si>
  <si>
    <t>Beurres et margarines</t>
  </si>
  <si>
    <t>RNM17710123</t>
  </si>
  <si>
    <t>AIL frais France cat.I 60-80mm</t>
  </si>
  <si>
    <t>Légumes</t>
  </si>
  <si>
    <t>RNM0440123</t>
  </si>
  <si>
    <t>ÉCHALOTE France cat.I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</si>
  <si>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</si>
  <si>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</si>
  <si>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</si>
  <si>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</si>
  <si>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</si>
  <si>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</si>
  <si>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</si>
  <si>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</si>
  <si>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</si>
  <si>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</si>
  <si>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</si>
  <si>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</si>
  <si>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</si>
  <si>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BEURRE D'ESCARGOT</t>
  </si>
  <si>
    <t>HACHER</t>
  </si>
  <si>
    <t>Mise en place — Peser les denrées ; sortir le beurre à l'avance et le travailler en pommade (souple, non fondu).</t>
  </si>
  <si>
    <t>INCORPORER</t>
  </si>
  <si>
    <t>Hacher et essorer le persil ; ciseler très finement les échalotes ; dégermer et hacher l'ail.</t>
  </si>
  <si>
    <t>Mélanger le tout au beurre en pommade, saler et poivrer.</t>
  </si>
  <si>
    <t>Rectifier ; servir en pommade, à part en saucière, ou rouler en boudin dans un film, raffermir au froid (+3 °C) et détailler en rondelles posées sur la pièce.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</si>
  <si>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</si>
  <si>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</si>
  <si>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</si>
  <si>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</si>
  <si>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</si>
  <si>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</si>
  <si>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</si>
  <si>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PERSIL PLAT (KG) (conv.)</t>
  </si>
  <si>
    <t>conversion</t>
  </si>
  <si>
    <t xml:space="preserve">    ↳ ÉCHALOTE France cat.I</t>
  </si>
  <si>
    <t xml:space="preserve">    ↳ AIL frais France cat.I 60-80mm</t>
  </si>
  <si>
    <t xml:space="preserve">    ↳ Sel fin de cuisine</t>
  </si>
  <si>
    <t xml:space="preserve">    ↳ Poivre noir moulu</t>
  </si>
  <si>
    <t>Fiche technique — BEURRE D'ESCARGOT</t>
  </si>
  <si>
    <t>BEURRE D'ESCARGOT  GRO_CDR_B340B</t>
  </si>
  <si>
    <t>1.</t>
  </si>
  <si>
    <t>2.</t>
  </si>
  <si>
    <t xml:space="preserve">    PERSIL PLAT (KG) (conv.)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</si>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</sst>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</v>
      </c>
      <c r="C3" t="s" s="5">
        <v>3</v>
      </c>
      <c r="D3"/>
      <c r="E3"/>
      <c r="F3"/>
    </row>
    <row r="4">
      <c r="A4" t="s">
        <v>4</v>
      </c>
      <c r="B4" s="6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3</v>
      </c>
      <c r="G7" s="8">
        <f>E7*12.5</f>
        <v>0.0375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E8*5.2</f>
        <v>5.2</v>
      </c>
    </row>
    <row r="9">
      <c r="A9" t="s">
        <v>18</v>
      </c>
      <c r="B9" t="s">
        <v>19</v>
      </c>
      <c r="C9" t="s">
        <v>20</v>
      </c>
      <c r="D9" s="4">
        <v>0.04</v>
      </c>
      <c r="E9" s="6">
        <f>D9*$B$2</f>
        <v>0.04</v>
      </c>
      <c r="F9" t="s">
        <v>3</v>
      </c>
      <c r="G9" s="8">
        <f>E9*6.5</f>
        <v>0.26</v>
      </c>
    </row>
    <row r="10">
      <c r="A10" t="s">
        <v>21</v>
      </c>
      <c r="B10" t="s">
        <v>22</v>
      </c>
      <c r="C10" t="s">
        <v>20</v>
      </c>
      <c r="D10" s="4">
        <v>0.06</v>
      </c>
      <c r="E10" s="6">
        <f>D10*$B$2</f>
        <v>0.06</v>
      </c>
      <c r="F10" t="s">
        <v>3</v>
      </c>
      <c r="G10" s="8">
        <f>E10*1.3</f>
        <v>0.078</v>
      </c>
    </row>
    <row r="11">
      <c r="A11" t="s">
        <v>23</v>
      </c>
      <c r="B11" t="s">
        <v>24</v>
      </c>
      <c r="C11" t="s">
        <v>20</v>
      </c>
      <c r="D11" s="4">
        <v>0.8</v>
      </c>
      <c r="E11" s="6">
        <f>D11*$B$2</f>
        <v>0.8</v>
      </c>
      <c r="F11" t="s">
        <v>25</v>
      </c>
      <c r="G11" s="8">
        <f>E11*0.45</f>
        <v>0.36</v>
      </c>
    </row>
    <row r="12">
      <c r="A12" t="s">
        <v>26</v>
      </c>
      <c r="B12" t="s">
        <v>27</v>
      </c>
      <c r="C12" t="s">
        <v>28</v>
      </c>
      <c r="D12" s="4">
        <v>0.018</v>
      </c>
      <c r="E12" s="6">
        <f>D12*$B$2</f>
        <v>0.018</v>
      </c>
      <c r="F12" t="s">
        <v>3</v>
      </c>
      <c r="G12" s="8">
        <f>E12*0.35</f>
        <v>0.0063</v>
      </c>
    </row>
    <row r="13">
      <c r="A13"/>
      <c r="B13"/>
      <c r="C13"/>
      <c r="D13"/>
      <c r="E13"/>
      <c r="F13" t="s" s="9">
        <v>29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1">
        <v>38</v>
      </c>
      <c r="E2" t="s" s="11"/>
      <c r="F2"/>
    </row>
    <row r="3">
      <c r="A3" t="s">
        <v>36</v>
      </c>
      <c r="B3">
        <v>2</v>
      </c>
      <c r="C3" t="s">
        <v>39</v>
      </c>
      <c r="D3" t="s" s="11">
        <v>40</v>
      </c>
      <c r="E3" t="s" s="11"/>
      <c r="F3"/>
    </row>
    <row r="4">
      <c r="A4" t="s">
        <v>36</v>
      </c>
      <c r="B4">
        <v>3</v>
      </c>
      <c r="C4"/>
      <c r="D4" t="s" s="11">
        <v>41</v>
      </c>
      <c r="E4" t="s" s="11"/>
      <c r="F4"/>
    </row>
    <row r="5">
      <c r="A5" t="s">
        <v>36</v>
      </c>
      <c r="B5">
        <v>4</v>
      </c>
      <c r="C5"/>
      <c r="D5" t="s" s="11">
        <v>42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36</v>
      </c>
      <c r="C2" t="s">
        <v>47</v>
      </c>
      <c r="D2" s="6">
        <f>'Besoins'!$B$2*1.2</f>
        <v>1.2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'Besoins'!$B$2*0.08</f>
        <v>0.08</v>
      </c>
      <c r="E4" t="s">
        <v>3</v>
      </c>
    </row>
    <row r="5">
      <c r="A5">
        <v>1</v>
      </c>
      <c r="B5" t="s">
        <v>52</v>
      </c>
      <c r="C5" t="s">
        <v>49</v>
      </c>
      <c r="D5" s="6">
        <f>'Besoins'!$B$2*0.06</f>
        <v>0.06</v>
      </c>
      <c r="E5" t="s">
        <v>3</v>
      </c>
    </row>
    <row r="6">
      <c r="A6">
        <v>1</v>
      </c>
      <c r="B6" t="s">
        <v>53</v>
      </c>
      <c r="C6" t="s">
        <v>49</v>
      </c>
      <c r="D6" s="6">
        <f>'Besoins'!$B$2*0.04</f>
        <v>0.04</v>
      </c>
      <c r="E6" t="s">
        <v>3</v>
      </c>
    </row>
    <row r="7">
      <c r="A7">
        <v>1</v>
      </c>
      <c r="B7" t="s">
        <v>54</v>
      </c>
      <c r="C7" t="s">
        <v>49</v>
      </c>
      <c r="D7" s="6">
        <f>'Besoins'!$B$2*0.018</f>
        <v>0.018</v>
      </c>
      <c r="E7" t="s">
        <v>3</v>
      </c>
    </row>
    <row r="8">
      <c r="A8">
        <v>1</v>
      </c>
      <c r="B8" t="s">
        <v>55</v>
      </c>
      <c r="C8" t="s">
        <v>49</v>
      </c>
      <c r="D8" s="6">
        <f>'Besoins'!$B$2*0.003</f>
        <v>0.003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2">
        <f>"GRO_CDR_B340B · CUI.PREP · référence : "&amp;Besoins!B3&amp;" "&amp;Besoins!C3&amp;" · multiplicateur réglable sur la feuille ""Besoins"""</f>
        <v>GRO_CDR_B340B · CUI.PREP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57</v>
      </c>
      <c r="B4"/>
      <c r="C4"/>
      <c r="D4"/>
    </row>
    <row r="5">
      <c r="A5" t="s" s="14">
        <v>58</v>
      </c>
      <c r="B5" t="str" s="11">
        <f>"[HACHER] "&amp;Procedure!D2</f>
        <v>[HACHER] Mise en place — Peser les denrées ; sortir le beurre à l'avance et le travailler en pommade (souple, non fondu).</v>
      </c>
      <c r="C5"/>
      <c r="D5"/>
    </row>
    <row r="6">
      <c r="A6" t="s" s="14">
        <v>59</v>
      </c>
      <c r="B6" t="str" s="11">
        <f>"[INCORPORER] "&amp;Procedure!D3</f>
        <v>[INCORPORER] Hacher et essorer le persil ; ciseler très finement les échalotes ; dégermer et hacher l'ail.</v>
      </c>
      <c r="C6"/>
      <c r="D6"/>
    </row>
    <row r="7">
      <c r="A7"/>
      <c r="B7" t="s">
        <v>60</v>
      </c>
      <c r="C7" s="6">
        <f>'Besoins'!$B$2*0.08</f>
        <v>0.08</v>
      </c>
      <c r="D7" t="s">
        <v>3</v>
      </c>
    </row>
    <row r="8">
      <c r="A8"/>
      <c r="B8" t="str">
        <f>Besoins!B10</f>
        <v>ÉCHALOTE France cat.I</v>
      </c>
      <c r="C8" s="6">
        <f>Besoins!E10</f>
        <v>0.06</v>
      </c>
      <c r="D8" t="str">
        <f>Besoins!F10</f>
        <v>kg</v>
      </c>
    </row>
    <row r="9">
      <c r="A9"/>
      <c r="B9" t="str">
        <f>Besoins!B9</f>
        <v>AIL frais France cat.I 60-80mm</v>
      </c>
      <c r="C9" s="6">
        <f>Besoins!E9</f>
        <v>0.04</v>
      </c>
      <c r="D9" t="str">
        <f>Besoins!F9</f>
        <v>kg</v>
      </c>
    </row>
    <row r="10">
      <c r="A10" t="s" s="14">
        <v>61</v>
      </c>
      <c r="B10" t="str" s="11">
        <f>Procedure!D4</f>
        <v>Mélanger le tout au beurre en pommade, saler et poivrer.</v>
      </c>
      <c r="C10"/>
      <c r="D10"/>
    </row>
    <row r="11">
      <c r="A11"/>
      <c r="B11" t="str">
        <f>Besoins!B8</f>
        <v>Beurre doux 82% MG plaquette</v>
      </c>
      <c r="C11" s="6">
        <f>Besoins!E8</f>
        <v>1</v>
      </c>
      <c r="D11" t="str">
        <f>Besoins!F8</f>
        <v>kg</v>
      </c>
    </row>
    <row r="12">
      <c r="A12"/>
      <c r="B12" t="str">
        <f>Besoins!B12</f>
        <v>Sel fin de cuisine</v>
      </c>
      <c r="C12" s="6">
        <f>Besoins!E12</f>
        <v>0.018</v>
      </c>
      <c r="D12" t="str">
        <f>Besoins!F12</f>
        <v>kg</v>
      </c>
    </row>
    <row r="13">
      <c r="A13"/>
      <c r="B13" t="str">
        <f>Besoins!B7</f>
        <v>Poivre noir moulu</v>
      </c>
      <c r="C13" s="6">
        <f>Besoins!E7</f>
        <v>0.003</v>
      </c>
      <c r="D13" t="str">
        <f>Besoins!F7</f>
        <v>kg</v>
      </c>
    </row>
    <row r="14">
      <c r="A14" t="s" s="14">
        <v>62</v>
      </c>
      <c r="B14" t="str" s="11">
        <f>Procedure!D5</f>
        <v>Rectifier ; servir en pommade, à part en saucière, ou rouler en boudin dans un film, raffermir au froid (+3 °C) et détailler en rondelles posées sur la pièce.</v>
      </c>
      <c r="C14"/>
      <c r="D14"/>
    </row>
    <row r="15">
      <c r="A15"/>
      <c r="B15"/>
      <c r="C15"/>
      <c r="D15"/>
    </row>
    <row r="16">
      <c r="A16" t="s" s="15">
        <v>63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2026-10-30T14:38:05Z</dcterms:created>
  <dc:title>BEURRE D'ESCARGOT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2026-10-30T14:38:05Z</dcterms:modified>
  <cp:revision>1</cp:revision>
</cp:coreProperties>
</file>