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<sst xmlns="http://schemas.openxmlformats.org/spreadsheetml/2006/main" count="92" uniqueCount="92">
  <si>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</si>
  <si>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</si>
  <si>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</si>
  <si>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</si>
  <si>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</si>
  <si>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</si>
  <si>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</si>
  <si>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</si>
  <si>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</si>
  <si>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</si>
  <si>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</si>
  <si>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</si>
  <si>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</si>
  <si>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</si>
  <si>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</si>
  <si>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</si>
  <si>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</si>
  <si>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</si>
  <si>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</si>
  <si>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</si>
  <si>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</si>
  <si>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</si>
  <si>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</si>
  <si>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</si>
  <si>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</si>
  <si>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</si>
  <si>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</si>
  <si>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</si>
  <si>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</si>
  <si>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</si>
  <si>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</si>
  <si>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</si>
  <si>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</si>
  <si>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</si>
  <si>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</si>
  <si>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</si>
  <si>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</si>
  <si>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</si>
  <si>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</si>
  <si>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</si>
  <si>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</si>
  <si>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</si>
  <si>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</si>
  <si>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</si>
  <si>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</si>
  <si>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Sauce bigarade (BPI cuisine)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</si>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</sst>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E7*0.6544641786</f>
        <v>0.065446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0.78</v>
      </c>
      <c r="E9" s="6">
        <f>D9*$B$2</f>
        <v>0.78</v>
      </c>
      <c r="F9" t="s">
        <v>3</v>
      </c>
      <c r="G9" s="9">
        <f>E9*0.003</f>
        <v>0.00234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25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0.008</v>
      </c>
      <c r="E12" s="6">
        <f>D12*$B$2</f>
        <v>0.008</v>
      </c>
      <c r="F12" t="s">
        <v>15</v>
      </c>
      <c r="G12" s="9">
        <f>E12*1.5</f>
        <v>0.012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>
        <v>35</v>
      </c>
      <c r="B14" t="s">
        <v>36</v>
      </c>
      <c r="C14" t="s">
        <v>37</v>
      </c>
      <c r="D14" s="4">
        <v>0.008</v>
      </c>
      <c r="E14" s="6">
        <f>D14*$B$2</f>
        <v>0.008</v>
      </c>
      <c r="F14" t="s">
        <v>15</v>
      </c>
      <c r="G14" s="9">
        <f>E14*4.9</f>
        <v>0.0392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52</v>
      </c>
      <c r="B5">
        <v>1</v>
      </c>
      <c r="C5" t="s">
        <v>53</v>
      </c>
      <c r="D5" t="s" s="12">
        <v>54</v>
      </c>
      <c r="E5" t="s" s="12"/>
      <c r="F5"/>
    </row>
    <row r="6">
      <c r="A6" t="s">
        <v>52</v>
      </c>
      <c r="B6">
        <v>2</v>
      </c>
      <c r="C6" t="s">
        <v>55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52</v>
      </c>
      <c r="B7">
        <v>3</v>
      </c>
      <c r="C7" t="s">
        <v>56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52</v>
      </c>
      <c r="B8">
        <v>4</v>
      </c>
      <c r="C8" t="s">
        <v>57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52</v>
      </c>
      <c r="B9">
        <v>5</v>
      </c>
      <c r="C9" t="s">
        <v>58</v>
      </c>
      <c r="D9" t="s" s="12">
        <v>59</v>
      </c>
      <c r="E9" t="s" s="12">
        <v>60</v>
      </c>
      <c r="F9" t="s">
        <v>61</v>
      </c>
    </row>
    <row r="10">
      <c r="A10" t="s">
        <v>62</v>
      </c>
      <c r="B10">
        <v>1</v>
      </c>
      <c r="C10" t="s">
        <v>63</v>
      </c>
      <c r="D10" t="s" s="12">
        <v>64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45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'Besoins'!$B$2*0.05</f>
        <v>0.05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'Besoins'!$B$2*0.02</f>
        <v>0.02</v>
      </c>
      <c r="E4" t="s">
        <v>3</v>
      </c>
    </row>
    <row r="5">
      <c r="A5">
        <v>1</v>
      </c>
      <c r="B5" t="s">
        <v>73</v>
      </c>
      <c r="C5" t="s">
        <v>69</v>
      </c>
      <c r="D5" s="6">
        <f>'Besoins'!$B$2*0.4</f>
        <v>0.4</v>
      </c>
      <c r="E5" t="s">
        <v>3</v>
      </c>
    </row>
    <row r="6">
      <c r="A6">
        <v>2</v>
      </c>
      <c r="B6" t="s">
        <v>74</v>
      </c>
      <c r="C6" t="s">
        <v>69</v>
      </c>
      <c r="D6" s="6">
        <f>'Besoins'!$B$2*0.8</f>
        <v>0.8</v>
      </c>
      <c r="E6" t="s">
        <v>3</v>
      </c>
    </row>
    <row r="7">
      <c r="A7">
        <v>3</v>
      </c>
      <c r="B7" t="s">
        <v>75</v>
      </c>
      <c r="C7" t="s">
        <v>71</v>
      </c>
      <c r="D7" s="6">
        <f>'Besoins'!$B$2*0.78</f>
        <v>0.78</v>
      </c>
      <c r="E7" t="s">
        <v>3</v>
      </c>
    </row>
    <row r="8">
      <c r="A8">
        <v>3</v>
      </c>
      <c r="B8" t="s">
        <v>76</v>
      </c>
      <c r="C8" t="s">
        <v>71</v>
      </c>
      <c r="D8" s="6">
        <f>'Besoins'!$B$2*0.02</f>
        <v>0.02</v>
      </c>
      <c r="E8" t="s">
        <v>15</v>
      </c>
    </row>
    <row r="9">
      <c r="A9">
        <v>2</v>
      </c>
      <c r="B9" t="s">
        <v>77</v>
      </c>
      <c r="C9" t="s">
        <v>71</v>
      </c>
      <c r="D9" s="6">
        <f>'Besoins'!$B$2*0.008</f>
        <v>0.008</v>
      </c>
      <c r="E9" t="s">
        <v>15</v>
      </c>
    </row>
    <row r="10">
      <c r="A10">
        <v>2</v>
      </c>
      <c r="B10" t="s">
        <v>78</v>
      </c>
      <c r="C10" t="s">
        <v>71</v>
      </c>
      <c r="D10" s="6">
        <f>'Besoins'!$B$2*0.008</f>
        <v>0.008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'Besoins'!$B$2*0.05</f>
        <v>0.05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'Besoins'!$B$2*0.1</f>
        <v>0.1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"[CARAMÉLISER] "&amp;Procedure!D2</f>
        <v>[CARAMÉLISER] Réaliser une gastrique : caraméliser le sucre, déglacer au vinaigre.</v>
      </c>
      <c r="C5"/>
      <c r="D5"/>
    </row>
    <row r="6">
      <c r="A6" t="s" s="15">
        <v>84</v>
      </c>
      <c r="B6" t="str" s="12">
        <f>"[INCORPORER] "&amp;Procedure!D3</f>
        <v>[INCORPORER] Ajouter le fond brun, réduire. Incorporer le jus d'orange et les zestes blanchis.</v>
      </c>
      <c r="C6"/>
      <c r="D6"/>
    </row>
    <row r="7">
      <c r="A7" t="s" s="15">
        <v>85</v>
      </c>
      <c r="B7" t="str" s="12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4">
        <v>86</v>
      </c>
      <c r="B9"/>
      <c r="C9"/>
      <c r="D9"/>
    </row>
    <row r="10">
      <c r="A10" t="s" s="15">
        <v>83</v>
      </c>
      <c r="B10" t="str" s="12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87</v>
      </c>
      <c r="C11" s="6">
        <f>'Besoins'!$B$2*0.8</f>
        <v>0.8</v>
      </c>
      <c r="D11" t="s">
        <v>3</v>
      </c>
    </row>
    <row r="12">
      <c r="A12"/>
      <c r="B12" t="str">
        <f>Besoins!B12</f>
        <v>Fécule de pomme de terre</v>
      </c>
      <c r="C12" s="6">
        <f>Besoins!E12</f>
        <v>0.008</v>
      </c>
      <c r="D12" t="str">
        <f>Besoins!F12</f>
        <v>kg</v>
      </c>
    </row>
    <row r="13">
      <c r="A13" t="s" s="15">
        <v>84</v>
      </c>
      <c r="B13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6">
        <f>Besoins!E14</f>
        <v>0.008</v>
      </c>
      <c r="D14" t="str">
        <f>Besoins!F14</f>
        <v>kg</v>
      </c>
    </row>
    <row r="15">
      <c r="A15" t="s" s="15">
        <v>85</v>
      </c>
      <c r="B15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5">
        <v>88</v>
      </c>
      <c r="B16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5">
        <v>89</v>
      </c>
      <c r="B17" t="str" s="12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/>
      <c r="B19"/>
      <c r="C19"/>
      <c r="D19"/>
    </row>
    <row r="20">
      <c r="A20" t="s" s="14">
        <v>90</v>
      </c>
      <c r="B20"/>
      <c r="C20"/>
      <c r="D20"/>
    </row>
    <row r="21">
      <c r="A21" t="s" s="15">
        <v>83</v>
      </c>
      <c r="B21" t="str" s="12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7">
        <v>91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