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<sst xmlns="http://schemas.openxmlformats.org/spreadsheetml/2006/main" count="79" uniqueCount="79">
  <si>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</si>
  <si>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</si>
  <si>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</si>
  <si>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</si>
  <si>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</si>
  <si>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</si>
  <si>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</si>
  <si>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</si>
  <si>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</si>
  <si>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</si>
  <si>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</si>
  <si>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</si>
  <si>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</si>
  <si>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</si>
  <si>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</si>
  <si>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00001664</t>
  </si>
  <si>
    <t>moutarde</t>
  </si>
  <si>
    <t>Épicerie salée</t>
  </si>
  <si>
    <t>pc</t>
  </si>
  <si>
    <t>00001784</t>
  </si>
  <si>
    <t>sardines à la tomate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</si>
  <si>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</si>
  <si>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</si>
  <si>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</si>
  <si>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</si>
  <si>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</si>
  <si>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</si>
  <si>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</si>
  <si>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</si>
  <si>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</si>
  <si>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</si>
  <si>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</si>
  <si>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</si>
  <si>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</si>
  <si>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</si>
  <si>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</si>
  <si>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</si>
  <si>
    <t>Recette</t>
  </si>
  <si>
    <t>#</t>
  </si>
  <si>
    <t>Verbe</t>
  </si>
  <si>
    <t>Étape</t>
  </si>
  <si>
    <t>Précision technique</t>
  </si>
  <si>
    <t>Durée</t>
  </si>
  <si>
    <t>Sauce cocktail (BPI cuisine)</t>
  </si>
  <si>
    <t>RÉALISER</t>
  </si>
  <si>
    <t>Réaliser la mayonnaise. Incorporer ketchup, cognac, crème et tabasco.</t>
  </si>
  <si>
    <t>MÉLANGER</t>
  </si>
  <si>
    <t>Mélanger délicatement. Rectifier. Réserver au frais.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</si>
  <si>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</si>
  <si>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</si>
  <si>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</si>
  <si>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</si>
  <si>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</si>
  <si>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</si>
  <si>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</si>
  <si>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</si>
  <si>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</si>
  <si>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</si>
  <si>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</si>
  <si>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</si>
  <si>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</si>
  <si>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</si>
  <si>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</si>
  <si>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</si>
  <si>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</si>
  <si>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</si>
  <si>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</si>
  <si>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</si>
  <si>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sardines à la tomate</t>
  </si>
  <si>
    <t xml:space="preserve">    ↳ RHUM 50ø</t>
  </si>
  <si>
    <t xml:space="preserve">    ↳ Crème liquide entière 35% MG UHT</t>
  </si>
  <si>
    <t>Fiche technique — Sauce cocktail (BPI cuisine)</t>
  </si>
  <si>
    <t>Sauce cocktail (BPI cuisine)  BPI-CUI-SAU-COKT</t>
  </si>
  <si>
    <t>1.</t>
  </si>
  <si>
    <t>2.</t>
  </si>
  <si>
    <t>↳ Sauce Mayonnaise  00SAU_REC021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</si>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</sst>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3</v>
      </c>
      <c r="G7" s="9">
        <f>E7*13.3119</f>
        <v>0.266238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</f>
        <v>0</v>
      </c>
    </row>
    <row r="9">
      <c r="A9" t="s" s="8">
        <v>19</v>
      </c>
      <c r="B9" t="s">
        <v>20</v>
      </c>
      <c r="C9" t="s">
        <v>17</v>
      </c>
      <c r="D9" s="4">
        <v>0.05</v>
      </c>
      <c r="E9" s="6">
        <f>D9*$B$2</f>
        <v>0.05</v>
      </c>
      <c r="F9">
        <v>3</v>
      </c>
      <c r="G9" s="9">
        <f>E9*0</f>
        <v>0</v>
      </c>
    </row>
    <row r="10">
      <c r="A10" t="s" s="8">
        <v>21</v>
      </c>
      <c r="B10" t="s">
        <v>22</v>
      </c>
      <c r="C10" t="s">
        <v>17</v>
      </c>
      <c r="D10" s="4">
        <v>0.009</v>
      </c>
      <c r="E10" s="6">
        <f>D10*$B$2</f>
        <v>0.009</v>
      </c>
      <c r="F10" t="s">
        <v>18</v>
      </c>
      <c r="G10" s="9">
        <f>E10*0</f>
        <v>0</v>
      </c>
    </row>
    <row r="11">
      <c r="A11" t="s">
        <v>23</v>
      </c>
      <c r="B11" t="s">
        <v>24</v>
      </c>
      <c r="C11" t="s">
        <v>25</v>
      </c>
      <c r="D11" s="4">
        <v>0.0003</v>
      </c>
      <c r="E11" s="6">
        <f>D11*$B$2</f>
        <v>0.0003</v>
      </c>
      <c r="F11" t="s">
        <v>26</v>
      </c>
      <c r="G11" s="9">
        <f>E11*9.8</f>
        <v>0.00294</v>
      </c>
    </row>
    <row r="12">
      <c r="A12" t="s">
        <v>27</v>
      </c>
      <c r="B12" t="s">
        <v>28</v>
      </c>
      <c r="C12" t="s">
        <v>29</v>
      </c>
      <c r="D12" s="4">
        <v>0.3</v>
      </c>
      <c r="E12" s="6">
        <f>D12*$B$2</f>
        <v>0.3</v>
      </c>
      <c r="F12" t="s">
        <v>3</v>
      </c>
      <c r="G12" s="9">
        <f>E12*1.05</f>
        <v>0.315</v>
      </c>
    </row>
    <row r="13">
      <c r="A13" t="s">
        <v>30</v>
      </c>
      <c r="B13" t="s">
        <v>31</v>
      </c>
      <c r="C13" t="s">
        <v>32</v>
      </c>
      <c r="D13" s="4">
        <v>0.05</v>
      </c>
      <c r="E13" s="6">
        <f>D13*$B$2</f>
        <v>0.05</v>
      </c>
      <c r="F13" t="s">
        <v>3</v>
      </c>
      <c r="G13" s="9">
        <f>E13*2.85</f>
        <v>0.1425</v>
      </c>
    </row>
    <row r="14">
      <c r="A14" t="s" s="8">
        <v>33</v>
      </c>
      <c r="B14" t="s">
        <v>34</v>
      </c>
      <c r="C14" t="s">
        <v>35</v>
      </c>
      <c r="D14" s="4">
        <v>0.027</v>
      </c>
      <c r="E14" s="6">
        <f>D14*$B$2</f>
        <v>0.027</v>
      </c>
      <c r="F14" t="s">
        <v>18</v>
      </c>
      <c r="G14" s="9">
        <f>E14*0</f>
        <v>0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/>
    </row>
    <row r="3">
      <c r="A3" t="s">
        <v>43</v>
      </c>
      <c r="B3">
        <v>2</v>
      </c>
      <c r="C3" t="s">
        <v>46</v>
      </c>
      <c r="D3" t="s" s="12">
        <v>47</v>
      </c>
      <c r="E3" t="s" s="12"/>
      <c r="F3"/>
    </row>
    <row r="4">
      <c r="A4" t="s">
        <v>48</v>
      </c>
      <c r="B4">
        <v>1</v>
      </c>
      <c r="C4" t="s">
        <v>49</v>
      </c>
      <c r="D4" t="s" s="12">
        <v>50</v>
      </c>
      <c r="E4" t="s" s="12">
        <v>51</v>
      </c>
      <c r="F4"/>
    </row>
    <row r="5">
      <c r="A5" t="s">
        <v>48</v>
      </c>
      <c r="B5">
        <v>2</v>
      </c>
      <c r="C5" t="s">
        <v>52</v>
      </c>
      <c r="D5" t="inlineStr" s="12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2"/>
      <c r="F5"/>
    </row>
    <row r="6">
      <c r="A6" t="s">
        <v>48</v>
      </c>
      <c r="B6">
        <v>3</v>
      </c>
      <c r="C6" t="s">
        <v>53</v>
      </c>
      <c r="D6" t="inlineStr" s="12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2"/>
      <c r="F6"/>
    </row>
    <row r="7">
      <c r="A7" t="s">
        <v>48</v>
      </c>
      <c r="B7">
        <v>4</v>
      </c>
      <c r="C7" t="s">
        <v>54</v>
      </c>
      <c r="D7" t="inlineStr" s="12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2">
        <v>55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43</v>
      </c>
      <c r="C2" t="s">
        <v>60</v>
      </c>
      <c r="D2" s="6">
        <f>'Besoins'!$B$2*1</f>
        <v>1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'Besoins'!$B$2*0.3</f>
        <v>0.3</v>
      </c>
      <c r="E3" t="s">
        <v>3</v>
      </c>
    </row>
    <row r="4">
      <c r="A4">
        <v>2</v>
      </c>
      <c r="B4" t="s">
        <v>62</v>
      </c>
      <c r="C4" t="s">
        <v>63</v>
      </c>
      <c r="D4" s="6">
        <f>'Besoins'!$B$2*0.3</f>
        <v>0.3</v>
      </c>
      <c r="E4" t="s">
        <v>3</v>
      </c>
    </row>
    <row r="5">
      <c r="A5">
        <v>2</v>
      </c>
      <c r="B5" t="s">
        <v>64</v>
      </c>
      <c r="C5" t="s">
        <v>63</v>
      </c>
      <c r="D5" s="6">
        <f>'Besoins'!$B$2*0.027</f>
        <v>0.027</v>
      </c>
      <c r="E5" t="s">
        <v>26</v>
      </c>
    </row>
    <row r="6">
      <c r="A6">
        <v>2</v>
      </c>
      <c r="B6" t="s">
        <v>65</v>
      </c>
      <c r="C6" t="s">
        <v>63</v>
      </c>
      <c r="D6" s="6">
        <f>'Besoins'!$B$2*0.015</f>
        <v>0.015</v>
      </c>
      <c r="E6" t="s">
        <v>26</v>
      </c>
    </row>
    <row r="7">
      <c r="A7">
        <v>2</v>
      </c>
      <c r="B7" t="s">
        <v>66</v>
      </c>
      <c r="C7" t="s">
        <v>63</v>
      </c>
      <c r="D7" s="6">
        <f>'Besoins'!$B$2*0.009</f>
        <v>0.009</v>
      </c>
      <c r="E7" t="s">
        <v>3</v>
      </c>
    </row>
    <row r="8">
      <c r="A8">
        <v>2</v>
      </c>
      <c r="B8" t="s">
        <v>67</v>
      </c>
      <c r="C8" t="s">
        <v>63</v>
      </c>
      <c r="D8" s="6">
        <f>'Besoins'!$B$2*0.0003</f>
        <v>0.0003</v>
      </c>
      <c r="E8" t="s">
        <v>26</v>
      </c>
    </row>
    <row r="9">
      <c r="A9">
        <v>1</v>
      </c>
      <c r="B9" t="s">
        <v>68</v>
      </c>
      <c r="C9" t="s">
        <v>63</v>
      </c>
      <c r="D9" s="6">
        <f>'Besoins'!$B$2*0.05</f>
        <v>0.05</v>
      </c>
      <c r="E9" t="s">
        <v>26</v>
      </c>
    </row>
    <row r="10">
      <c r="A10">
        <v>1</v>
      </c>
      <c r="B10" t="s">
        <v>69</v>
      </c>
      <c r="C10" t="s">
        <v>63</v>
      </c>
      <c r="D10" s="6">
        <f>'Besoins'!$B$2*0.02</f>
        <v>0.02</v>
      </c>
      <c r="E10" t="s">
        <v>3</v>
      </c>
    </row>
    <row r="11">
      <c r="A11">
        <v>1</v>
      </c>
      <c r="B11" t="s">
        <v>70</v>
      </c>
      <c r="C11" t="s">
        <v>63</v>
      </c>
      <c r="D11" s="6">
        <f>'Besoins'!$B$2*0.05</f>
        <v>0.05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71</v>
      </c>
      <c r="B1"/>
      <c r="C1"/>
      <c r="D1"/>
    </row>
    <row r="2">
      <c r="A2" t="str" s="13">
        <f>"BPI-CUI-SAU-COKT · CUI.SAU.FROIDES · référence : "&amp;Besoins!B3&amp;" "&amp;Besoins!C3&amp;" · multiplicateur réglable sur la feuille ""Besoins"""</f>
        <v>BPI-CUI-SAU-COKT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"[RÉALISER] "&amp;Procedure!D2</f>
        <v>[RÉALISER] Réaliser la mayonnaise. Incorporer ketchup, cognac, crème et tabasco.</v>
      </c>
      <c r="C5"/>
      <c r="D5"/>
    </row>
    <row r="6">
      <c r="A6" t="s" s="15">
        <v>74</v>
      </c>
      <c r="B6" t="str" s="12">
        <f>"[MÉLANGER] "&amp;Procedure!D3</f>
        <v>[MÉLANGER] Mélanger délicatement. Rectifier. Réserver au frais.</v>
      </c>
      <c r="C6"/>
      <c r="D6"/>
    </row>
    <row r="7">
      <c r="A7"/>
      <c r="B7"/>
      <c r="C7"/>
      <c r="D7"/>
    </row>
    <row r="8">
      <c r="A8" t="s" s="14">
        <v>75</v>
      </c>
      <c r="B8"/>
      <c r="C8"/>
      <c r="D8"/>
    </row>
    <row r="9">
      <c r="A9" t="s" s="15">
        <v>73</v>
      </c>
      <c r="B9" t="str" s="12">
        <f>"[METTRE EN PLACE] "&amp;Procedure!D4</f>
        <v>[METTRE EN PLACE] Mettre en place — Peser, mesurer et contrôler les denrées. Les sortir à température ambiante de la cuisine.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74</v>
      </c>
      <c r="B11" t="str" s="12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1"/>
      <c r="D11"/>
    </row>
    <row r="12">
      <c r="A12"/>
      <c r="B12" t="str">
        <f>Besoins!B14</f>
        <v>œufs jaunes liquides pasteurisés</v>
      </c>
      <c r="C12" s="6">
        <f>Besoins!E14</f>
        <v>0.027</v>
      </c>
      <c r="D12" t="str">
        <f>Besoins!F14</f>
        <v>kg</v>
      </c>
    </row>
    <row r="13">
      <c r="A13"/>
      <c r="B13" t="str">
        <f>Besoins!B8</f>
        <v>moutarde</v>
      </c>
      <c r="C13" s="6">
        <f>Besoins!E8</f>
        <v>0.015</v>
      </c>
      <c r="D13" t="str">
        <f>Besoins!F8</f>
        <v>kg</v>
      </c>
    </row>
    <row r="14">
      <c r="A14"/>
      <c r="B14" t="str">
        <f>Besoins!B10</f>
        <v>vinaigre alcool blanc</v>
      </c>
      <c r="C14" s="6">
        <f>Besoins!E10</f>
        <v>0.009</v>
      </c>
      <c r="D14" t="str">
        <f>Besoins!F10</f>
        <v>lt</v>
      </c>
    </row>
    <row r="15">
      <c r="A15"/>
      <c r="B15" t="str">
        <f>Besoins!B11</f>
        <v>Piment de Cayenne</v>
      </c>
      <c r="C15" s="6">
        <f>Besoins!E11</f>
        <v>0.0003</v>
      </c>
      <c r="D15" t="str">
        <f>Besoins!F11</f>
        <v>kg</v>
      </c>
    </row>
    <row r="16">
      <c r="A16" t="s" s="15">
        <v>76</v>
      </c>
      <c r="B16" t="str" s="12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6"/>
      <c r="D16"/>
    </row>
    <row r="17">
      <c r="A17"/>
      <c r="B17" t="str">
        <f>Besoins!B12</f>
        <v>Huile de tournesol raffinée vrac</v>
      </c>
      <c r="C17" s="6">
        <f>Besoins!E12</f>
        <v>0.3</v>
      </c>
      <c r="D17" t="str">
        <f>Besoins!F12</f>
        <v>lt</v>
      </c>
    </row>
    <row r="18">
      <c r="A18" t="s" s="15">
        <v>77</v>
      </c>
      <c r="B18" t="str" s="12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18"/>
      <c r="D18"/>
    </row>
    <row r="19">
      <c r="A19"/>
      <c r="B19" t="str" s="16">
        <f>"ℹ "&amp;Procedure!E7</f>
        <v>ℹ</v>
      </c>
      <c r="C19"/>
      <c r="D19"/>
    </row>
    <row r="20">
      <c r="A20"/>
      <c r="B20"/>
      <c r="C20"/>
      <c r="D20"/>
    </row>
    <row r="21">
      <c r="A21" t="s" s="17">
        <v>78</v>
      </c>
      <c r="B21"/>
      <c r="C21"/>
      <c r="D21"/>
    </row>
  </sheetData>
  <sheetProtection sheet="1"/>
  <mergeCells count="13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2026-09-15T13:24:32Z</dcterms:created>
  <dc:title>Sauce cocktail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2026-09-15T13:24:32Z</dcterms:modified>
  <cp:revision>1</cp:revision>
</cp:coreProperties>
</file>