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<sst xmlns="http://schemas.openxmlformats.org/spreadsheetml/2006/main" count="77" uniqueCount="77">
  <si>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</si>
  <si>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</si>
  <si>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</si>
  <si>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</si>
  <si>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</si>
  <si>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</si>
  <si>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</si>
  <si>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</si>
  <si>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</si>
  <si>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</si>
  <si>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</si>
  <si>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</si>
  <si>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00000044</t>
  </si>
  <si>
    <t>pches (boOEte)</t>
  </si>
  <si>
    <t>Boites de conserves</t>
  </si>
  <si>
    <t>00000045</t>
  </si>
  <si>
    <t>POIRES (BOITE 4/4)</t>
  </si>
  <si>
    <t>00000022</t>
  </si>
  <si>
    <t>BROYAGE D'AMANDES 50/50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</si>
  <si>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</si>
  <si>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</si>
  <si>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</si>
  <si>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</si>
  <si>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</si>
  <si>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</si>
  <si>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</si>
  <si>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</si>
  <si>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</si>
  <si>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</si>
  <si>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</si>
  <si>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</si>
  <si>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</si>
  <si>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</si>
  <si>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</si>
  <si>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</si>
  <si>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</si>
  <si>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</si>
  <si>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</si>
  <si>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PROGRÈS AU 2 FRUITS</t>
  </si>
  <si>
    <t>BISCUIT SUCCES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</si>
  <si>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</si>
  <si>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</si>
  <si>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</si>
  <si>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</si>
  <si>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</si>
  <si>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</si>
  <si>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</si>
  <si>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</si>
  <si>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</si>
  <si>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</si>
  <si>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</si>
  <si>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</si>
  <si>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</si>
  <si>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</si>
  <si>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</si>
  <si>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</si>
  <si>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BISCUIT SUCCES</t>
  </si>
  <si>
    <t xml:space="preserve">        ↳ MERINGUE FRAICHE</t>
  </si>
  <si>
    <t xml:space="preserve">            ↳ BLANC D'OEUF (P) (conv.)</t>
  </si>
  <si>
    <t>conversion</t>
  </si>
  <si>
    <t xml:space="preserve">            ↳ SUCRE (S2)</t>
  </si>
  <si>
    <t>matiere</t>
  </si>
  <si>
    <t xml:space="preserve">        ↳ BROYAGE D'AMANDES 50/50</t>
  </si>
  <si>
    <t xml:space="preserve">    ↳ CRÈME CHANTILLY</t>
  </si>
  <si>
    <t xml:space="preserve">        ↳ CREME FRAOECHE</t>
  </si>
  <si>
    <t xml:space="preserve">        ↳ SUCRE (S2)</t>
  </si>
  <si>
    <t xml:space="preserve">    ↳ pches (boOEte)</t>
  </si>
  <si>
    <t xml:space="preserve">    ↳ POIRES (BOITE 4/4)</t>
  </si>
  <si>
    <t>Fiche technique — PROGRÈS AU 2 FRUITS</t>
  </si>
  <si>
    <t>PROGRÈS AU 2 FRUITS  00000811</t>
  </si>
  <si>
    <t>↳ BISCUIT SUCCES  00000809</t>
  </si>
  <si>
    <t>↳ MERINGUE FRAICHE  00000099</t>
  </si>
  <si>
    <t>1.</t>
  </si>
  <si>
    <t>3.</t>
  </si>
  <si>
    <t>4.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</si>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</sst>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E7*1.0969</f>
        <v>1.0969</v>
      </c>
    </row>
    <row r="8">
      <c r="A8" t="s" s="8">
        <v>15</v>
      </c>
      <c r="B8" t="s">
        <v>16</v>
      </c>
      <c r="C8" t="s">
        <v>14</v>
      </c>
      <c r="D8" s="4">
        <v>1</v>
      </c>
      <c r="E8" s="6">
        <f>D8*$B$2</f>
        <v>1</v>
      </c>
      <c r="F8" t="s">
        <v>3</v>
      </c>
      <c r="G8" s="9">
        <f>E8*1.2395</f>
        <v>1.2395</v>
      </c>
    </row>
    <row r="9">
      <c r="A9" t="s" s="8">
        <v>17</v>
      </c>
      <c r="B9" t="s">
        <v>18</v>
      </c>
      <c r="C9" t="s">
        <v>19</v>
      </c>
      <c r="D9" s="4">
        <v>0.504</v>
      </c>
      <c r="E9" s="6">
        <f>D9*$B$2</f>
        <v>0.504</v>
      </c>
      <c r="F9" t="s">
        <v>20</v>
      </c>
      <c r="G9" s="9">
        <f>E9*3.3465666667</f>
        <v>1.68667</v>
      </c>
    </row>
    <row r="10">
      <c r="A10" t="s" s="8">
        <v>21</v>
      </c>
      <c r="B10" t="s">
        <v>22</v>
      </c>
      <c r="C10" t="s">
        <v>23</v>
      </c>
      <c r="D10" s="4">
        <v>2</v>
      </c>
      <c r="E10" s="6">
        <f>D10*$B$2</f>
        <v>2</v>
      </c>
      <c r="F10" t="s">
        <v>24</v>
      </c>
      <c r="G10" s="9">
        <f>E10*2.5335</f>
        <v>5.067</v>
      </c>
    </row>
    <row r="11">
      <c r="A11" t="s" s="8">
        <v>25</v>
      </c>
      <c r="B11" t="s">
        <v>26</v>
      </c>
      <c r="C11" t="s">
        <v>27</v>
      </c>
      <c r="D11" s="4">
        <v>7</v>
      </c>
      <c r="E11" s="6">
        <f>D11*$B$2</f>
        <v>7</v>
      </c>
      <c r="F11" t="s">
        <v>3</v>
      </c>
      <c r="G11" s="9">
        <f>E11*0.27</f>
        <v>1.89</v>
      </c>
    </row>
    <row r="12">
      <c r="A12" t="s" s="8">
        <v>28</v>
      </c>
      <c r="B12" t="s">
        <v>29</v>
      </c>
      <c r="C12" t="s">
        <v>30</v>
      </c>
      <c r="D12" s="4">
        <v>0.916</v>
      </c>
      <c r="E12" s="6">
        <f>D12*$B$2</f>
        <v>0.916</v>
      </c>
      <c r="F12" t="s">
        <v>20</v>
      </c>
      <c r="G12" s="9">
        <f>E12*0.95</f>
        <v>0.8702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>
        <v>1</v>
      </c>
      <c r="C4" t="s">
        <v>41</v>
      </c>
      <c r="D4" t="s" s="12">
        <v>42</v>
      </c>
      <c r="E4" t="s" s="12">
        <v>43</v>
      </c>
      <c r="F4"/>
    </row>
    <row r="5">
      <c r="A5" t="s">
        <v>40</v>
      </c>
      <c r="B5">
        <v>3</v>
      </c>
      <c r="C5" t="s">
        <v>44</v>
      </c>
      <c r="D5" t="s" s="12">
        <v>45</v>
      </c>
      <c r="E5" t="s" s="12">
        <v>46</v>
      </c>
      <c r="F5"/>
    </row>
    <row r="6">
      <c r="A6" t="s">
        <v>40</v>
      </c>
      <c r="B6">
        <v>4</v>
      </c>
      <c r="C6" t="s">
        <v>47</v>
      </c>
      <c r="D6" t="s" s="12">
        <v>48</v>
      </c>
      <c r="E6" t="s" s="12">
        <v>49</v>
      </c>
      <c r="F6"/>
    </row>
    <row r="7">
      <c r="A7" t="s">
        <v>50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38</v>
      </c>
      <c r="C2" t="s">
        <v>55</v>
      </c>
      <c r="D2" s="6">
        <f>'Besoins'!$B$2*5</f>
        <v>5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'Besoins'!$B$2*1.764</f>
        <v>1.764</v>
      </c>
      <c r="E3" t="s">
        <v>20</v>
      </c>
    </row>
    <row r="4">
      <c r="A4">
        <v>2</v>
      </c>
      <c r="B4" t="s">
        <v>57</v>
      </c>
      <c r="C4" t="s">
        <v>55</v>
      </c>
      <c r="D4" s="6">
        <f>'Besoins'!$B$2*1.26</f>
        <v>1.26</v>
      </c>
      <c r="E4" t="s">
        <v>20</v>
      </c>
    </row>
    <row r="5">
      <c r="A5">
        <v>3</v>
      </c>
      <c r="B5" t="s">
        <v>58</v>
      </c>
      <c r="C5" t="s">
        <v>59</v>
      </c>
      <c r="D5" s="6">
        <f>'Besoins'!$B$2*14</f>
        <v>14</v>
      </c>
      <c r="E5" t="s">
        <v>3</v>
      </c>
    </row>
    <row r="6">
      <c r="A6">
        <v>3</v>
      </c>
      <c r="B6" t="s">
        <v>60</v>
      </c>
      <c r="C6" t="s">
        <v>61</v>
      </c>
      <c r="D6" s="6">
        <f>'Besoins'!$B$2*0.756</f>
        <v>0.756</v>
      </c>
      <c r="E6" t="s">
        <v>20</v>
      </c>
    </row>
    <row r="7">
      <c r="A7">
        <v>2</v>
      </c>
      <c r="B7" t="s">
        <v>62</v>
      </c>
      <c r="C7" t="s">
        <v>61</v>
      </c>
      <c r="D7" s="6">
        <f>'Besoins'!$B$2*0.504</f>
        <v>0.504</v>
      </c>
      <c r="E7" t="s">
        <v>20</v>
      </c>
    </row>
    <row r="8">
      <c r="A8">
        <v>1</v>
      </c>
      <c r="B8" t="s">
        <v>63</v>
      </c>
      <c r="C8" t="s">
        <v>55</v>
      </c>
      <c r="D8" s="6">
        <f>'Besoins'!$B$2*2.16</f>
        <v>2.16</v>
      </c>
      <c r="E8" t="s">
        <v>20</v>
      </c>
    </row>
    <row r="9">
      <c r="A9">
        <v>2</v>
      </c>
      <c r="B9" t="s">
        <v>64</v>
      </c>
      <c r="C9" t="s">
        <v>61</v>
      </c>
      <c r="D9" s="6">
        <f>'Besoins'!$B$2*2</f>
        <v>2</v>
      </c>
      <c r="E9" t="s">
        <v>24</v>
      </c>
    </row>
    <row r="10">
      <c r="A10">
        <v>2</v>
      </c>
      <c r="B10" t="s">
        <v>65</v>
      </c>
      <c r="C10" t="s">
        <v>61</v>
      </c>
      <c r="D10" s="6">
        <f>'Besoins'!$B$2*0.16</f>
        <v>0.16</v>
      </c>
      <c r="E10" t="s">
        <v>20</v>
      </c>
    </row>
    <row r="11">
      <c r="A11">
        <v>1</v>
      </c>
      <c r="B11" t="s">
        <v>66</v>
      </c>
      <c r="C11" t="s">
        <v>61</v>
      </c>
      <c r="D11" s="6">
        <f>'Besoins'!$B$2*1</f>
        <v>1</v>
      </c>
      <c r="E11" t="s">
        <v>3</v>
      </c>
    </row>
    <row r="12">
      <c r="A12">
        <v>1</v>
      </c>
      <c r="B12" t="s">
        <v>67</v>
      </c>
      <c r="C12" t="s">
        <v>61</v>
      </c>
      <c r="D12" s="6">
        <f>'Besoins'!$B$2*1</f>
        <v>1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"00000811 · PAT.GATEAUX · référence : "&amp;Besoins!B3&amp;" "&amp;Besoins!C3&amp;" · multiplicateur réglable sur la feuille ""Besoins"""</f>
        <v>00000811 · PAT.GATEAUX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71</v>
      </c>
      <c r="B10"/>
      <c r="C10"/>
      <c r="D10"/>
    </row>
    <row r="11">
      <c r="A11" t="s" s="16">
        <v>72</v>
      </c>
      <c r="B11" t="str" s="12">
        <f>"[MONTER] "&amp;Procedure!D4</f>
        <v>[MONTER] 14 blancs d'œufs en neige</v>
      </c>
      <c r="C11"/>
      <c r="D11"/>
    </row>
    <row r="12">
      <c r="A12"/>
      <c r="B12" t="str" s="15">
        <f>"ℹ "&amp;Procedure!E4</f>
        <v>ℹ</v>
      </c>
      <c r="C12"/>
      <c r="D12"/>
    </row>
    <row r="13">
      <c r="A13" t="s" s="16">
        <v>73</v>
      </c>
      <c r="B13" t="str" s="12">
        <f>"[COUCHER] "&amp;Procedure!D5</f>
        <v>[COUCHER] À la poche selon la forme souhaitée</v>
      </c>
      <c r="C13"/>
      <c r="D13"/>
    </row>
    <row r="14">
      <c r="A14"/>
      <c r="B14" t="str" s="15">
        <f>"ℹ "&amp;Procedure!E5</f>
        <v>ℹ</v>
      </c>
      <c r="C14"/>
      <c r="D14"/>
    </row>
    <row r="15">
      <c r="A15" t="s" s="16">
        <v>74</v>
      </c>
      <c r="B15" t="str" s="12">
        <f>"[SÉCHER] "&amp;Procedure!D6</f>
        <v>[SÉCHER] Au four 90°C porte légèrement entrouverte</v>
      </c>
      <c r="C15"/>
      <c r="D15"/>
    </row>
    <row r="16">
      <c r="A16"/>
      <c r="B16" t="str" s="15">
        <f>"ℹ "&amp;Procedure!E6</f>
        <v>ℹ</v>
      </c>
      <c r="C16"/>
      <c r="D16"/>
    </row>
    <row r="17">
      <c r="A17"/>
      <c r="B17"/>
      <c r="C17"/>
      <c r="D17"/>
    </row>
    <row r="18">
      <c r="A18" t="s" s="14">
        <v>75</v>
      </c>
      <c r="B18"/>
      <c r="C18"/>
      <c r="D18"/>
    </row>
    <row r="19">
      <c r="A19"/>
      <c r="B1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9"/>
      <c r="D19"/>
    </row>
    <row r="20">
      <c r="A20"/>
      <c r="B20"/>
      <c r="C20"/>
      <c r="D20"/>
    </row>
    <row r="21">
      <c r="A21" t="s" s="17">
        <v>76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2026-08-01T07:31:12Z</dcterms:created>
  <dc:title>PROGRÈS AU 2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2026-08-01T07:31:12Z</dcterms:modified>
  <cp:revision>1</cp:revision>
</cp:coreProperties>
</file>