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<sst xmlns="http://schemas.openxmlformats.org/spreadsheetml/2006/main" count="75" uniqueCount="75">
  <si>
    <t>Besoins matière</t>
  </si>
  <si>
    <t>Multiplicateur souhaité</t>
  </si>
  <si>
    <t>Quantité de référence</t>
  </si>
  <si>
    <t>pc</t>
  </si>
  <si>
    <t>Quantité obtenue</t>
  </si>
  <si>
    <t>Code</t>
  </si>
  <si>
    <t>Matière première</t>
  </si>
  <si>
    <t>Classe</t>
  </si>
  <si>
    <t>Base (×1, modifiable)</t>
  </si>
  <si>
    <t>Quantité</t>
  </si>
  <si>
    <t>Unité</t>
  </si>
  <si>
    <t>Coût</t>
  </si>
  <si>
    <t>00000048</t>
  </si>
  <si>
    <t>BEURRE</t>
  </si>
  <si>
    <t>Produits frais</t>
  </si>
  <si>
    <t>kg</t>
  </si>
  <si>
    <t>00000061</t>
  </si>
  <si>
    <t>EAU</t>
  </si>
  <si>
    <t>Matières diverses (à trier)</t>
  </si>
  <si>
    <t>lt</t>
  </si>
  <si>
    <t>RNME101405</t>
  </si>
  <si>
    <t>Huile de tournesol bidon 5L</t>
  </si>
  <si>
    <t>Assaisonnements et corps gras</t>
  </si>
  <si>
    <t>u</t>
  </si>
  <si>
    <t>00002238</t>
  </si>
  <si>
    <t>carottes râpées</t>
  </si>
  <si>
    <t>Légumes 4ème gamme (prêts emploi)</t>
  </si>
  <si>
    <t>00002028</t>
  </si>
  <si>
    <t>ail haché</t>
  </si>
  <si>
    <t>Légumes</t>
  </si>
  <si>
    <t>00002049</t>
  </si>
  <si>
    <t>oignons émincés</t>
  </si>
  <si>
    <t>RNMS00331</t>
  </si>
  <si>
    <t>Poulet PAC sans abat France</t>
  </si>
  <si>
    <t>Volailles et lapins surgelés</t>
  </si>
  <si>
    <t>Total</t>
  </si>
  <si>
    <t>Recette</t>
  </si>
  <si>
    <t>#</t>
  </si>
  <si>
    <t>Verbe</t>
  </si>
  <si>
    <t>Étape</t>
  </si>
  <si>
    <t>Précision technique</t>
  </si>
  <si>
    <t>Durée</t>
  </si>
  <si>
    <t>Poulet sauté aux morilles</t>
  </si>
  <si>
    <t>METTRE EN PLACE</t>
  </si>
  <si>
    <t>Mettre en place le poste de travail - 5 min  Denrées, matériels de préparation, de cuisson et de dressage.</t>
  </si>
  <si>
    <t>5 min (cuisson)</t>
  </si>
  <si>
    <t>HABILLER</t>
  </si>
  <si>
    <t>25 min (prepa)</t>
  </si>
  <si>
    <t>MARQUER</t>
  </si>
  <si>
    <t>30 min (cuisson)</t>
  </si>
  <si>
    <t>ÉPLUCHER</t>
  </si>
  <si>
    <t>30 min (prepa)</t>
  </si>
  <si>
    <t>CONFECTIONNER</t>
  </si>
  <si>
    <t>10 min (cuisson)</t>
  </si>
  <si>
    <t>Niveau</t>
  </si>
  <si>
    <t>Composant</t>
  </si>
  <si>
    <t>Type</t>
  </si>
  <si>
    <t>Quantité (× multiplicateur, voir feuille Besoins)</t>
  </si>
  <si>
    <t>recette</t>
  </si>
  <si>
    <t xml:space="preserve">    ↳ Poulet PAC sans abat France</t>
  </si>
  <si>
    <t>matiere</t>
  </si>
  <si>
    <t xml:space="preserve">    ↳ BEURRE</t>
  </si>
  <si>
    <t xml:space="preserve">    ↳ Huile de tournesol bidon 5L</t>
  </si>
  <si>
    <t xml:space="preserve">    ↳ carottes râpées</t>
  </si>
  <si>
    <t xml:space="preserve">    ↳ oignons émincés</t>
  </si>
  <si>
    <t xml:space="preserve">    ↳ ail haché</t>
  </si>
  <si>
    <t xml:space="preserve">    ↳ EAU</t>
  </si>
  <si>
    <t>Fiche technique — Poulet sauté aux morilles</t>
  </si>
  <si>
    <t>Poulet sauté aux morilles  VO_POUL_SAUT_MOR</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</si>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</sst>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0.04</v>
      </c>
      <c r="E7" s="6">
        <f>D7*$B$2</f>
        <v>0.04</v>
      </c>
      <c r="F7" t="s">
        <v>15</v>
      </c>
      <c r="G7" s="9">
        <f>E7*3.9514</f>
        <v>0.158056</v>
      </c>
    </row>
    <row r="8">
      <c r="A8" t="s" s="8">
        <v>16</v>
      </c>
      <c r="B8" t="s">
        <v>17</v>
      </c>
      <c r="C8" t="s">
        <v>18</v>
      </c>
      <c r="D8" s="4">
        <v>0.5</v>
      </c>
      <c r="E8" s="6">
        <f>D8*$B$2</f>
        <v>0.5</v>
      </c>
      <c r="F8" t="s">
        <v>19</v>
      </c>
      <c r="G8" s="9">
        <f>E8*0.003</f>
        <v>0.0015</v>
      </c>
    </row>
    <row r="9">
      <c r="A9" t="s">
        <v>20</v>
      </c>
      <c r="B9" t="s">
        <v>21</v>
      </c>
      <c r="C9" t="s">
        <v>22</v>
      </c>
      <c r="D9" s="4">
        <v>0.04</v>
      </c>
      <c r="E9" s="6">
        <f>D9*$B$2</f>
        <v>0.04</v>
      </c>
      <c r="F9" t="s">
        <v>23</v>
      </c>
      <c r="G9" s="9">
        <f>E9*20.35</f>
        <v>0.814</v>
      </c>
    </row>
    <row r="10">
      <c r="A10" t="s" s="8">
        <v>24</v>
      </c>
      <c r="B10" t="s">
        <v>25</v>
      </c>
      <c r="C10" t="s">
        <v>26</v>
      </c>
      <c r="D10" s="4">
        <v>0.08</v>
      </c>
      <c r="E10" s="6">
        <f>D10*$B$2</f>
        <v>0.08</v>
      </c>
      <c r="F10" t="s">
        <v>15</v>
      </c>
      <c r="G10" s="9">
        <f>E10*0</f>
        <v>0</v>
      </c>
    </row>
    <row r="11">
      <c r="A11" t="s" s="8">
        <v>27</v>
      </c>
      <c r="B11" t="s">
        <v>28</v>
      </c>
      <c r="C11" t="s">
        <v>29</v>
      </c>
      <c r="D11" s="4">
        <v>0.5</v>
      </c>
      <c r="E11" s="6">
        <f>D11*$B$2</f>
        <v>0.5</v>
      </c>
      <c r="F11" t="s">
        <v>3</v>
      </c>
      <c r="G11" s="9">
        <f>E11*0</f>
        <v>0</v>
      </c>
    </row>
    <row r="12">
      <c r="A12" t="s" s="8">
        <v>30</v>
      </c>
      <c r="B12" t="s">
        <v>31</v>
      </c>
      <c r="C12" t="s">
        <v>29</v>
      </c>
      <c r="D12" s="4">
        <v>0.08</v>
      </c>
      <c r="E12" s="6">
        <f>D12*$B$2</f>
        <v>0.08</v>
      </c>
      <c r="F12" t="s">
        <v>3</v>
      </c>
      <c r="G12" s="9">
        <f>E12*0</f>
        <v>0</v>
      </c>
    </row>
    <row r="13">
      <c r="A13" t="s">
        <v>32</v>
      </c>
      <c r="B13" t="s">
        <v>33</v>
      </c>
      <c r="C13" t="s">
        <v>34</v>
      </c>
      <c r="D13" s="4">
        <v>2.8</v>
      </c>
      <c r="E13" s="6">
        <f>D13*$B$2</f>
        <v>2.8</v>
      </c>
      <c r="F13" t="s">
        <v>15</v>
      </c>
      <c r="G13" s="9">
        <f>E13*7.95</f>
        <v>22.26</v>
      </c>
    </row>
    <row r="14">
      <c r="A14"/>
      <c r="B14"/>
      <c r="C14"/>
      <c r="D14"/>
      <c r="E14"/>
      <c r="F14" t="s" s="10">
        <v>35</v>
      </c>
      <c r="G14" s="11">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36</v>
      </c>
      <c r="B1" t="s" s="7">
        <v>37</v>
      </c>
      <c r="C1" t="s" s="7">
        <v>38</v>
      </c>
      <c r="D1" t="s" s="7">
        <v>39</v>
      </c>
      <c r="E1" t="s" s="7">
        <v>40</v>
      </c>
      <c r="F1" t="s" s="7">
        <v>41</v>
      </c>
    </row>
    <row r="2">
      <c r="A2" t="s">
        <v>42</v>
      </c>
      <c r="B2">
        <v>1</v>
      </c>
      <c r="C2" t="s">
        <v>43</v>
      </c>
      <c r="D2" t="s" s="12">
        <v>44</v>
      </c>
      <c r="E2" t="s" s="12"/>
      <c r="F2" t="s">
        <v>45</v>
      </c>
    </row>
    <row r="3">
      <c r="A3" t="s">
        <v>42</v>
      </c>
      <c r="B3">
        <v>2</v>
      </c>
      <c r="C3" t="s">
        <v>46</v>
      </c>
      <c r="D3" t="inlineStr" s="12">
        <is>
          <t>Habiller les poulets - 25 min Etirer, flamber et éliminer le reste des duvets. Parer, vider et brider (pattes allongées, protégées par du papier aluminium). Préparer les abattis et réserver les foies pour une autre utilisation.</t>
        </is>
      </c>
      <c r="E3" t="s" s="12"/>
      <c r="F3" t="s">
        <v>47</v>
      </c>
    </row>
    <row r="4">
      <c r="A4" t="s">
        <v>42</v>
      </c>
      <c r="B4">
        <v>3</v>
      </c>
      <c r="C4" t="s">
        <v>48</v>
      </c>
      <c r="D4" t="inlineStr" s="12">
        <is>
          <t>Marquer les poulets en cuisson - 10 min Saler et poivrer intérieurement et extérieurement les poulets. Disposer les poulets sur le côté, sur une plaque à rôtir de grandeur appropriée. Placer autour les abattis concassés. Arroser les poulets de beurre fondu ou d'huile. Rôtir au four à 200 °C pendant 45 à 50 min environ pour des pou­lets de 1,400 kg* (cuire les poulets durant 15 min sur un côté puis les retourner sur l'autre côté et les cuire à nouveau 15 autres min). Placer les poulets sur le dos et terminer leur cuisson en les arrosant fréquemment.</t>
        </is>
      </c>
      <c r="E4" t="s" s="12"/>
      <c r="F4" t="s">
        <v>49</v>
      </c>
    </row>
    <row r="5">
      <c r="A5" t="s">
        <v>42</v>
      </c>
      <c r="B5">
        <v>4</v>
      </c>
      <c r="C5" t="s">
        <v>50</v>
      </c>
      <c r="D5" t="inlineStr" s="12">
        <is>
          <t>Préparer les légumes - 30 min Eplucher les carottes et les oignons de la garniture aromatique et les tailler en petits dés (fine mirepoix). Laver, trier et équeuter le cresson, le réserver au frais sur une plaque avec un peu d'eau .</t>
        </is>
      </c>
      <c r="E5" t="s" s="12"/>
      <c r="F5" t="s">
        <v>51</v>
      </c>
    </row>
    <row r="6">
      <c r="A6" t="s">
        <v>42</v>
      </c>
      <c r="B6">
        <v>5</v>
      </c>
      <c r="C6" t="s">
        <v>52</v>
      </c>
      <c r="D6" t="inlineStr" s="12">
        <is>
          <t>Confectionner le jus de rôti - 10 min Sortir les poulets du four et s'assurer de leur cuisson (le jus qui s'écoule de l'intérieur doit être limpide et ne doit pas présenter de traces sanguinolentes). Réserver les poulets au chaud sur une plaque à débarrasser. Mettre la garniture aromatique dans la plaque de cuisson et faire pincer les sucs si nécessaire. Dégraisser et déglacer avec de l'eau (ou éventuellement du fond brun de volaille non lié). Ajouter éventuellement un fragment de feuille de laurier et une brindille de thym.</t>
        </is>
      </c>
      <c r="E6" t="s" s="12"/>
      <c r="F6" t="s">
        <v>53</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54</v>
      </c>
      <c r="B1" t="s" s="7">
        <v>55</v>
      </c>
      <c r="C1" t="s" s="7">
        <v>56</v>
      </c>
      <c r="D1" t="s" s="7">
        <v>57</v>
      </c>
      <c r="E1" t="s" s="7">
        <v>10</v>
      </c>
    </row>
    <row r="2">
      <c r="A2">
        <v>0</v>
      </c>
      <c r="B2" t="s">
        <v>42</v>
      </c>
      <c r="C2" t="s">
        <v>58</v>
      </c>
      <c r="D2" s="6">
        <f>'Besoins'!$B$2*1</f>
        <v>1</v>
      </c>
      <c r="E2" t="s">
        <v>3</v>
      </c>
    </row>
    <row r="3">
      <c r="A3">
        <v>1</v>
      </c>
      <c r="B3" t="s">
        <v>59</v>
      </c>
      <c r="C3" t="s">
        <v>60</v>
      </c>
      <c r="D3" s="6">
        <f>'Besoins'!$B$2*2.8</f>
        <v>2.8</v>
      </c>
      <c r="E3" t="s">
        <v>15</v>
      </c>
    </row>
    <row r="4">
      <c r="A4">
        <v>1</v>
      </c>
      <c r="B4" t="s">
        <v>61</v>
      </c>
      <c r="C4" t="s">
        <v>60</v>
      </c>
      <c r="D4" s="6">
        <f>'Besoins'!$B$2*0.04</f>
        <v>0.04</v>
      </c>
      <c r="E4" t="s">
        <v>15</v>
      </c>
    </row>
    <row r="5">
      <c r="A5">
        <v>1</v>
      </c>
      <c r="B5" t="s">
        <v>62</v>
      </c>
      <c r="C5" t="s">
        <v>60</v>
      </c>
      <c r="D5" s="6">
        <f>'Besoins'!$B$2*0.04</f>
        <v>0.04</v>
      </c>
      <c r="E5" t="s">
        <v>19</v>
      </c>
    </row>
    <row r="6">
      <c r="A6">
        <v>1</v>
      </c>
      <c r="B6" t="s">
        <v>63</v>
      </c>
      <c r="C6" t="s">
        <v>60</v>
      </c>
      <c r="D6" s="6">
        <f>'Besoins'!$B$2*0.08</f>
        <v>0.08</v>
      </c>
      <c r="E6" t="s">
        <v>15</v>
      </c>
    </row>
    <row r="7">
      <c r="A7">
        <v>1</v>
      </c>
      <c r="B7" t="s">
        <v>64</v>
      </c>
      <c r="C7" t="s">
        <v>60</v>
      </c>
      <c r="D7" s="6">
        <f>'Besoins'!$B$2*0.08</f>
        <v>0.08</v>
      </c>
      <c r="E7" t="s">
        <v>15</v>
      </c>
    </row>
    <row r="8">
      <c r="A8">
        <v>1</v>
      </c>
      <c r="B8" t="s">
        <v>65</v>
      </c>
      <c r="C8" t="s">
        <v>60</v>
      </c>
      <c r="D8" s="6">
        <f>'Besoins'!$B$2*0.5</f>
        <v>0.5</v>
      </c>
      <c r="E8" t="s">
        <v>19</v>
      </c>
    </row>
    <row r="9">
      <c r="A9">
        <v>1</v>
      </c>
      <c r="B9" t="s">
        <v>66</v>
      </c>
      <c r="C9" t="s">
        <v>60</v>
      </c>
      <c r="D9" s="6">
        <f>'Besoins'!$B$2*0.5</f>
        <v>0.5</v>
      </c>
      <c r="E9"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 min="3" max="3" width="14" customWidth="1"/>
    <col min="4" max="4" width="10" customWidth="1"/>
  </cols>
  <sheetData>
    <row r="1" customHeight="1" ht="24">
      <c r="A1" t="s" s="2">
        <v>67</v>
      </c>
      <c r="B1"/>
      <c r="C1"/>
      <c r="D1"/>
    </row>
    <row r="2">
      <c r="A2" t="str" s="13">
        <f>"VO_POUL_SAUT_MOR · CUI.PLATS_VOLAILLES · référence : "&amp;Besoins!B3&amp;" "&amp;Besoins!C3&amp;" · multiplicateur réglable sur la feuille ""Besoins"""</f>
        <v>VO_POUL_SAUT_MOR · CUI.PLATS_VOLAILLES · référence : 1 pc · multiplicateur réglable sur la feuille </v>
      </c>
      <c r="B2"/>
      <c r="C2"/>
      <c r="D2"/>
    </row>
    <row r="3">
      <c r="A3"/>
      <c r="B3"/>
      <c r="C3"/>
      <c r="D3"/>
    </row>
    <row r="4">
      <c r="A4" t="s" s="14">
        <v>68</v>
      </c>
      <c r="B4"/>
      <c r="C4"/>
      <c r="D4"/>
    </row>
    <row r="5">
      <c r="A5" t="s" s="15">
        <v>69</v>
      </c>
      <c r="B5" t="str" s="12">
        <f>"[METTRE EN PLACE] "&amp;Procedure!D2</f>
        <v>[METTRE EN PLACE] Mettre en place le poste de travail - 5 min  Denrées, matériels de préparation, de cuisson et de dressage.</v>
      </c>
      <c r="C5"/>
      <c r="D5"/>
    </row>
    <row r="6">
      <c r="A6" t="s" s="15">
        <v>70</v>
      </c>
      <c r="B6" t="str" s="12">
        <f>"[HABILLER] "&amp;Procedure!D3</f>
        <v>[HABILLER] Habiller les poulets - 25 min Etirer, flamber et éliminer le reste des duvets. Parer, vider et brider (pattes allongées, protégées par du papier aluminium). Préparer les abattis et réserver les foies pour une autre utilisation.</v>
      </c>
      <c r="C6"/>
      <c r="D6"/>
    </row>
    <row r="7">
      <c r="A7"/>
      <c r="B7" t="str">
        <f>Besoins!B13</f>
        <v>Poulet PAC sans abat France</v>
      </c>
      <c r="C7" s="6">
        <f>Besoins!E13</f>
        <v>2.8</v>
      </c>
      <c r="D7" t="str">
        <f>Besoins!F13</f>
        <v>kg</v>
      </c>
    </row>
    <row r="8">
      <c r="A8"/>
      <c r="B8" t="str">
        <f>Besoins!B11</f>
        <v>ail haché</v>
      </c>
      <c r="C8" s="6">
        <f>Besoins!E11</f>
        <v>0.5</v>
      </c>
      <c r="D8" t="str">
        <f>Besoins!F11</f>
        <v>lt</v>
      </c>
    </row>
    <row r="9">
      <c r="A9"/>
      <c r="B9" t="str">
        <f>Besoins!B8</f>
        <v>EAU</v>
      </c>
      <c r="C9" s="6">
        <f>Besoins!E8</f>
        <v>0.5</v>
      </c>
      <c r="D9" t="str">
        <f>Besoins!F8</f>
        <v>lt</v>
      </c>
    </row>
    <row r="10">
      <c r="A10" t="s" s="15">
        <v>71</v>
      </c>
      <c r="B10" t="str" s="12">
        <f>"[MARQUER] "&amp;Procedure!D4</f>
        <v>[MARQUER] Marquer les poulets en cuisson - 10 min Saler et poivrer intérieurement et extérieurement les poulets. Disposer les poulets sur le côté, sur une plaque à rôtir de grandeur appropriée. Placer autour les abattis concassés. Arroser les poulets de beurre fondu ou d'huile. Rôtir au four à 200 °C pendant 45 à 50 min environ pour des pou­lets de 1,400 kg* (cuire les poulets durant 15 min sur un côté puis les retourner sur l'autre côté et les cuire à nouveau 15 autres min). Placer les poulets sur le dos et terminer leur cuisson en les arrosant fréquemment.</v>
      </c>
      <c r="C10"/>
      <c r="D10"/>
    </row>
    <row r="11">
      <c r="A11"/>
      <c r="B11" t="str">
        <f>Besoins!B7</f>
        <v>BEURRE</v>
      </c>
      <c r="C11" s="6">
        <f>Besoins!E7</f>
        <v>0.04</v>
      </c>
      <c r="D11" t="str">
        <f>Besoins!F7</f>
        <v>kg</v>
      </c>
    </row>
    <row r="12">
      <c r="A12"/>
      <c r="B12" t="str">
        <f>Besoins!B9</f>
        <v>Huile de tournesol bidon 5L</v>
      </c>
      <c r="C12" s="6">
        <f>Besoins!E9</f>
        <v>0.04</v>
      </c>
      <c r="D12" t="str">
        <f>Besoins!F9</f>
        <v>lt</v>
      </c>
    </row>
    <row r="13">
      <c r="A13" t="s" s="15">
        <v>72</v>
      </c>
      <c r="B13" t="str" s="12">
        <f>"[ÉPLUCHER] "&amp;Procedure!D5</f>
        <v>[ÉPLUCHER] Préparer les légumes - 30 min Eplucher les carottes et les oignons de la garniture aromatique et les tailler en petits dés (fine mirepoix). Laver, trier et équeuter le cresson, le réserver au frais sur une plaque avec un peu d'eau .</v>
      </c>
      <c r="C13"/>
      <c r="D13"/>
    </row>
    <row r="14">
      <c r="A14"/>
      <c r="B14" t="str">
        <f>Besoins!B10</f>
        <v>carottes râpées</v>
      </c>
      <c r="C14" s="6">
        <f>Besoins!E10</f>
        <v>0.08</v>
      </c>
      <c r="D14" t="str">
        <f>Besoins!F10</f>
        <v>kg</v>
      </c>
    </row>
    <row r="15">
      <c r="A15"/>
      <c r="B15" t="str">
        <f>Besoins!B12</f>
        <v>oignons émincés</v>
      </c>
      <c r="C15" s="6">
        <f>Besoins!E12</f>
        <v>0.08</v>
      </c>
      <c r="D15" t="str">
        <f>Besoins!F12</f>
        <v>kg</v>
      </c>
    </row>
    <row r="16">
      <c r="A16" t="s" s="15">
        <v>73</v>
      </c>
      <c r="B16" t="str" s="12">
        <f>"[CONFECTIONNER] "&amp;Procedure!D6</f>
        <v>[CONFECTIONNER] Confectionner le jus de rôti - 10 min Sortir les poulets du four et s'assurer de leur cuisson (le jus qui s'écoule de l'intérieur doit être limpide et ne doit pas présenter de traces sanguinolentes). Réserver les poulets au chaud sur une plaque à débarrasser. Mettre la garniture aromatique dans la plaque de cuisson et faire pincer les sucs si nécessaire. Dégraisser et déglacer avec de l'eau (ou éventuellement du fond brun de volaille non lié). Ajouter éventuellement un fragment de feuille de laurier et une brindille de thym.</v>
      </c>
      <c r="C16"/>
      <c r="D16"/>
    </row>
    <row r="17">
      <c r="A17"/>
      <c r="B17"/>
      <c r="C17"/>
      <c r="D17"/>
    </row>
    <row r="18">
      <c r="A18" t="s" s="16">
        <v>74</v>
      </c>
      <c r="B18"/>
      <c r="C18"/>
      <c r="D18"/>
    </row>
  </sheetData>
  <sheetProtection sheet="1"/>
  <mergeCells count="9">
    <mergeCell ref="A1:D1"/>
    <mergeCell ref="A2:D2"/>
    <mergeCell ref="A4:D4"/>
    <mergeCell ref="B5:D5"/>
    <mergeCell ref="B6:D6"/>
    <mergeCell ref="B10:D10"/>
    <mergeCell ref="B13:D13"/>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2026-08-01T02:02:11Z</dcterms:created>
  <dc:title>Poulet sauté aux morilles</dc:title>
  <dc:subject/>
  <dc:creator>CUIS.web</dc:creator>
  <cp:lastModifiedBy/>
  <cp:keywords/>
  <dc:description>Export automatique — moteur récursif d'origine : Bernard Vandendaele</dc:description>
  <cp:category/>
  <dc:language>en-US</dc:language>
  <dcterms:modified xsi:type="dcterms:W3CDTF">2026-08-01T02:02:11Z</dcterms:modified>
  <cp:revision>1</cp:revision>
</cp:coreProperties>
</file>