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<sst xmlns="http://schemas.openxmlformats.org/spreadsheetml/2006/main" count="75" uniqueCount="75">
  <si>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</si>
  <si>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</si>
  <si>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</si>
  <si>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</si>
  <si>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</si>
  <si>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</si>
  <si>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</si>
  <si>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</si>
  <si>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</si>
  <si>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</si>
  <si>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</si>
  <si>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</si>
  <si>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</si>
  <si>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</si>
  <si>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</si>
  <si>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</si>
  <si>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RNME101405</t>
  </si>
  <si>
    <t>Huile de tournesol bidon 5L</t>
  </si>
  <si>
    <t>Huiles végétales</t>
  </si>
  <si>
    <t>u</t>
  </si>
  <si>
    <t>00000048</t>
  </si>
  <si>
    <t>BEURRE</t>
  </si>
  <si>
    <t>Beurres et margarines</t>
  </si>
  <si>
    <t>kg</t>
  </si>
  <si>
    <t>00002028</t>
  </si>
  <si>
    <t>ail haché</t>
  </si>
  <si>
    <t>Légumes</t>
  </si>
  <si>
    <t>00002049</t>
  </si>
  <si>
    <t>oignons émincés</t>
  </si>
  <si>
    <t>00002238</t>
  </si>
  <si>
    <t>carottes râpées</t>
  </si>
  <si>
    <t>Légumes 4ème et 5ème gamme</t>
  </si>
  <si>
    <t>RNMS00331</t>
  </si>
  <si>
    <t>Poulet PAC sans abat France</t>
  </si>
  <si>
    <t>Volailles et lapins surgelés</t>
  </si>
  <si>
    <t>Total</t>
  </si>
  <si>
    <t>Recette</t>
  </si>
  <si>
    <t>#</t>
  </si>
  <si>
    <t>Verbe</t>
  </si>
  <si>
    <t>Étape</t>
  </si>
  <si>
    <t>Précision technique</t>
  </si>
  <si>
    <t>Durée</t>
  </si>
  <si>
    <t>Poulet sauté aux morilles</t>
  </si>
  <si>
    <t>METTRE EN PLACE</t>
  </si>
  <si>
    <t>Mettre en place le poste de travail - 5 min  Denrées, matériels de préparation, de cuisson et de dressage.</t>
  </si>
  <si>
    <t>5 min (cuisson)</t>
  </si>
  <si>
    <t>HABILLER</t>
  </si>
  <si>
    <t>25 min (prepa)</t>
  </si>
  <si>
    <t>MARQUER</t>
  </si>
  <si>
    <t>30 min (cuisson)</t>
  </si>
  <si>
    <t>ÉPLUCHER</t>
  </si>
  <si>
    <t>30 min (prepa)</t>
  </si>
  <si>
    <t>CONFECTIONNER</t>
  </si>
  <si>
    <t>10 min (cuisson)</t>
  </si>
  <si>
    <t>Niveau</t>
  </si>
  <si>
    <t>Composant</t>
  </si>
  <si>
    <t>Type</t>
  </si>
  <si>
    <t>Quantité (× multiplicateur, voir feuille Besoins)</t>
  </si>
  <si>
    <t>recette</t>
  </si>
  <si>
    <t xml:space="preserve">    ↳ Poulet PAC sans abat France</t>
  </si>
  <si>
    <t>matiere</t>
  </si>
  <si>
    <t xml:space="preserve">    ↳ BEURRE</t>
  </si>
  <si>
    <t xml:space="preserve">    ↳ Huile de tournesol bidon 5L</t>
  </si>
  <si>
    <t xml:space="preserve">    ↳ carottes râpées</t>
  </si>
  <si>
    <t xml:space="preserve">    ↳ oignons émincés</t>
  </si>
  <si>
    <t xml:space="preserve">    ↳ ail haché</t>
  </si>
  <si>
    <t xml:space="preserve">    ↳ Eau (robinet - moy. France 2026)</t>
  </si>
  <si>
    <t>Fiche technique — Poulet sauté aux morilles</t>
  </si>
  <si>
    <t>Poulet sauté aux morilles  VO_POUL_SAUT_MOR</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</si>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</sst>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E7*0.0043</f>
        <v>0.00215</v>
      </c>
    </row>
    <row r="8">
      <c r="A8" t="s">
        <v>16</v>
      </c>
      <c r="B8" t="s">
        <v>17</v>
      </c>
      <c r="C8" t="s">
        <v>18</v>
      </c>
      <c r="D8" s="4">
        <v>0.04</v>
      </c>
      <c r="E8" s="6">
        <f>D8*$B$2</f>
        <v>0.04</v>
      </c>
      <c r="F8" t="s">
        <v>19</v>
      </c>
      <c r="G8" s="8">
        <f>E8*20.35</f>
        <v>0.814</v>
      </c>
    </row>
    <row r="9">
      <c r="A9" t="s" s="9">
        <v>20</v>
      </c>
      <c r="B9" t="s">
        <v>21</v>
      </c>
      <c r="C9" t="s">
        <v>22</v>
      </c>
      <c r="D9" s="4">
        <v>0.04</v>
      </c>
      <c r="E9" s="6">
        <f>D9*$B$2</f>
        <v>0.04</v>
      </c>
      <c r="F9" t="s">
        <v>23</v>
      </c>
      <c r="G9" s="8">
        <f>E9*3.9514</f>
        <v>0.158056</v>
      </c>
    </row>
    <row r="10">
      <c r="A10" t="s" s="9">
        <v>24</v>
      </c>
      <c r="B10" t="s">
        <v>25</v>
      </c>
      <c r="C10" t="s">
        <v>26</v>
      </c>
      <c r="D10" s="4">
        <v>0.5</v>
      </c>
      <c r="E10" s="6">
        <f>D10*$B$2</f>
        <v>0.5</v>
      </c>
      <c r="F10" t="s">
        <v>23</v>
      </c>
      <c r="G10" s="8">
        <f>E10*9.26</f>
        <v>4.63</v>
      </c>
    </row>
    <row r="11">
      <c r="A11" t="s" s="9">
        <v>27</v>
      </c>
      <c r="B11" t="s">
        <v>28</v>
      </c>
      <c r="C11" t="s">
        <v>26</v>
      </c>
      <c r="D11" s="4">
        <v>0.08</v>
      </c>
      <c r="E11" s="6">
        <f>D11*$B$2</f>
        <v>0.08</v>
      </c>
      <c r="F11" t="s">
        <v>3</v>
      </c>
      <c r="G11" s="8">
        <f>E11*0</f>
        <v>0</v>
      </c>
    </row>
    <row r="12">
      <c r="A12" t="s" s="9">
        <v>29</v>
      </c>
      <c r="B12" t="s">
        <v>30</v>
      </c>
      <c r="C12" t="s">
        <v>31</v>
      </c>
      <c r="D12" s="4">
        <v>0.08</v>
      </c>
      <c r="E12" s="6">
        <f>D12*$B$2</f>
        <v>0.08</v>
      </c>
      <c r="F12" t="s">
        <v>23</v>
      </c>
      <c r="G12" s="8">
        <f>E12*0</f>
        <v>0</v>
      </c>
    </row>
    <row r="13">
      <c r="A13" t="s">
        <v>32</v>
      </c>
      <c r="B13" t="s">
        <v>33</v>
      </c>
      <c r="C13" t="s">
        <v>34</v>
      </c>
      <c r="D13" s="4">
        <v>2.8</v>
      </c>
      <c r="E13" s="6">
        <f>D13*$B$2</f>
        <v>2.8</v>
      </c>
      <c r="F13" t="s">
        <v>23</v>
      </c>
      <c r="G13" s="8">
        <f>E13*7.95</f>
        <v>22.26</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t="s">
        <v>43</v>
      </c>
      <c r="D2" t="s" s="12">
        <v>44</v>
      </c>
      <c r="E2" t="s" s="12"/>
      <c r="F2" t="s">
        <v>45</v>
      </c>
    </row>
    <row r="3">
      <c r="A3" t="s">
        <v>42</v>
      </c>
      <c r="B3">
        <v>2</v>
      </c>
      <c r="C3" t="s">
        <v>46</v>
      </c>
      <c r="D3" t="inlineStr" s="12">
        <is>
          <t>Habiller les poulets - 25 min Etirer, flamber et éliminer le reste des duvets. Parer, vider et brider (pattes allongées, protégées par du papier aluminium). Préparer les abattis et réserver les foies pour une autre utilisation.</t>
        </is>
      </c>
      <c r="E3" t="s" s="12"/>
      <c r="F3" t="s">
        <v>47</v>
      </c>
    </row>
    <row r="4">
      <c r="A4" t="s">
        <v>42</v>
      </c>
      <c r="B4">
        <v>3</v>
      </c>
      <c r="C4" t="s">
        <v>48</v>
      </c>
      <c r="D4" t="inlineStr" s="12">
        <is>
          <t>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E4" t="s" s="12"/>
      <c r="F4" t="s">
        <v>49</v>
      </c>
    </row>
    <row r="5">
      <c r="A5" t="s">
        <v>42</v>
      </c>
      <c r="B5">
        <v>4</v>
      </c>
      <c r="C5" t="s">
        <v>50</v>
      </c>
      <c r="D5" t="inlineStr" s="12">
        <is>
          <t>Préparer les légumes - 30 min Eplucher les carottes et les oignons de la garniture aromatique et les tailler en petits dés (fine mirepoix). Laver, trier et équeuter le cresson, le réserver au frais sur une plaque avec un peu d'eau .</t>
        </is>
      </c>
      <c r="E5" t="s" s="12"/>
      <c r="F5" t="s">
        <v>51</v>
      </c>
    </row>
    <row r="6">
      <c r="A6" t="s">
        <v>42</v>
      </c>
      <c r="B6">
        <v>5</v>
      </c>
      <c r="C6" t="s">
        <v>52</v>
      </c>
      <c r="D6" t="inlineStr" s="12">
        <is>
          <t>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E6" t="s" s="12"/>
      <c r="F6" t="s">
        <v>53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42</v>
      </c>
      <c r="C2" t="s">
        <v>58</v>
      </c>
      <c r="D2" s="6">
        <f>'Besoins'!$B$2*1</f>
        <v>1</v>
      </c>
      <c r="E2" t="s">
        <v>3</v>
      </c>
    </row>
    <row r="3">
      <c r="A3">
        <v>1</v>
      </c>
      <c r="B3" t="s">
        <v>59</v>
      </c>
      <c r="C3" t="s">
        <v>60</v>
      </c>
      <c r="D3" s="6">
        <f>'Besoins'!$B$2*2.8</f>
        <v>2.8</v>
      </c>
      <c r="E3" t="s">
        <v>23</v>
      </c>
    </row>
    <row r="4">
      <c r="A4">
        <v>1</v>
      </c>
      <c r="B4" t="s">
        <v>61</v>
      </c>
      <c r="C4" t="s">
        <v>60</v>
      </c>
      <c r="D4" s="6">
        <f>'Besoins'!$B$2*0.04</f>
        <v>0.04</v>
      </c>
      <c r="E4" t="s">
        <v>23</v>
      </c>
    </row>
    <row r="5">
      <c r="A5">
        <v>1</v>
      </c>
      <c r="B5" t="s">
        <v>62</v>
      </c>
      <c r="C5" t="s">
        <v>60</v>
      </c>
      <c r="D5" s="6">
        <f>'Besoins'!$B$2*0.04</f>
        <v>0.04</v>
      </c>
      <c r="E5" t="s">
        <v>15</v>
      </c>
    </row>
    <row r="6">
      <c r="A6">
        <v>1</v>
      </c>
      <c r="B6" t="s">
        <v>63</v>
      </c>
      <c r="C6" t="s">
        <v>60</v>
      </c>
      <c r="D6" s="6">
        <f>'Besoins'!$B$2*0.08</f>
        <v>0.08</v>
      </c>
      <c r="E6" t="s">
        <v>23</v>
      </c>
    </row>
    <row r="7">
      <c r="A7">
        <v>1</v>
      </c>
      <c r="B7" t="s">
        <v>64</v>
      </c>
      <c r="C7" t="s">
        <v>60</v>
      </c>
      <c r="D7" s="6">
        <f>'Besoins'!$B$2*0.08</f>
        <v>0.08</v>
      </c>
      <c r="E7" t="s">
        <v>23</v>
      </c>
    </row>
    <row r="8">
      <c r="A8">
        <v>1</v>
      </c>
      <c r="B8" t="s">
        <v>65</v>
      </c>
      <c r="C8" t="s">
        <v>60</v>
      </c>
      <c r="D8" s="6">
        <f>'Besoins'!$B$2*0.5</f>
        <v>0.5</v>
      </c>
      <c r="E8" t="s">
        <v>15</v>
      </c>
    </row>
    <row r="9">
      <c r="A9">
        <v>1</v>
      </c>
      <c r="B9" t="s">
        <v>66</v>
      </c>
      <c r="C9" t="s">
        <v>60</v>
      </c>
      <c r="D9" s="6">
        <f>'Besoins'!$B$2*0.5</f>
        <v>0.5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67</v>
      </c>
      <c r="B1"/>
      <c r="C1"/>
      <c r="D1"/>
    </row>
    <row r="2">
      <c r="A2" t="str" s="13">
        <f>"VO_POUL_SAUT_MOR · CUI.PLATS_VOLAILLES · référence : "&amp;Besoins!B3&amp;" "&amp;Besoins!C3&amp;" · multiplicateur réglable sur la feuille ""Besoins"""</f>
        <v>VO_POUL_SAUT_MOR · CUI.PLATS_VOLAILLES · référence : 1 pc · multiplicateur réglable sur la feuille </v>
      </c>
      <c r="B2"/>
      <c r="C2"/>
      <c r="D2"/>
    </row>
    <row r="3">
      <c r="A3"/>
      <c r="B3"/>
      <c r="C3"/>
      <c r="D3"/>
    </row>
    <row r="4">
      <c r="A4" t="s" s="14">
        <v>68</v>
      </c>
      <c r="B4"/>
      <c r="C4"/>
      <c r="D4"/>
    </row>
    <row r="5">
      <c r="A5" t="s" s="15">
        <v>69</v>
      </c>
      <c r="B5" t="str" s="12">
        <f>"[METTRE EN PLACE] "&amp;Procedure!D2</f>
        <v>[METTRE EN PLACE] Mettre en place le poste de travail - 5 min  Denrées, matériels de préparation, de cuisson et de dressage.</v>
      </c>
      <c r="C5"/>
      <c r="D5"/>
    </row>
    <row r="6">
      <c r="A6" t="s" s="15">
        <v>70</v>
      </c>
      <c r="B6" t="str" s="12">
        <f>"[HABILLER] "&amp;Procedure!D3</f>
        <v>[HABILLER] Habiller les poulets - 25 min Etirer, flamber et éliminer le reste des duvets. Parer, vider et brider (pattes allongées, protégées par du papier aluminium). Préparer les abattis et réserver les foies pour une autre utilisation.</v>
      </c>
      <c r="C6"/>
      <c r="D6"/>
    </row>
    <row r="7">
      <c r="A7"/>
      <c r="B7" t="str">
        <f>Besoins!B13</f>
        <v>Poulet PAC sans abat France</v>
      </c>
      <c r="C7" s="6">
        <f>Besoins!E13</f>
        <v>2.8</v>
      </c>
      <c r="D7" t="str">
        <f>Besoins!F13</f>
        <v>kg</v>
      </c>
    </row>
    <row r="8">
      <c r="A8"/>
      <c r="B8" t="str">
        <f>Besoins!B10</f>
        <v>ail haché</v>
      </c>
      <c r="C8" s="6">
        <f>Besoins!E10</f>
        <v>0.5</v>
      </c>
      <c r="D8" t="str">
        <f>Besoins!F10</f>
        <v>lt</v>
      </c>
    </row>
    <row r="9">
      <c r="A9"/>
      <c r="B9" t="str">
        <f>Besoins!B7</f>
        <v>Eau (robinet - moy. France 2026)</v>
      </c>
      <c r="C9" s="6">
        <f>Besoins!E7</f>
        <v>0.5</v>
      </c>
      <c r="D9" t="str">
        <f>Besoins!F7</f>
        <v>lt</v>
      </c>
    </row>
    <row r="10">
      <c r="A10" t="s" s="15">
        <v>71</v>
      </c>
      <c r="B10" t="str" s="12">
        <f>"[MARQUER] "&amp;Procedure!D4</f>
        <v>[MARQUER] 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v>
      </c>
      <c r="C10"/>
      <c r="D10"/>
    </row>
    <row r="11">
      <c r="A11"/>
      <c r="B11" t="str">
        <f>Besoins!B9</f>
        <v>BEURRE</v>
      </c>
      <c r="C11" s="6">
        <f>Besoins!E9</f>
        <v>0.04</v>
      </c>
      <c r="D11" t="str">
        <f>Besoins!F9</f>
        <v>kg</v>
      </c>
    </row>
    <row r="12">
      <c r="A12"/>
      <c r="B12" t="str">
        <f>Besoins!B8</f>
        <v>Huile de tournesol bidon 5L</v>
      </c>
      <c r="C12" s="6">
        <f>Besoins!E8</f>
        <v>0.04</v>
      </c>
      <c r="D12" t="str">
        <f>Besoins!F8</f>
        <v>lt</v>
      </c>
    </row>
    <row r="13">
      <c r="A13" t="s" s="15">
        <v>72</v>
      </c>
      <c r="B13" t="str" s="12">
        <f>"[ÉPLUCHER] "&amp;Procedure!D5</f>
        <v>[ÉPLUCHER] Préparer les légumes - 30 min Eplucher les carottes et les oignons de la garniture aromatique et les tailler en petits dés (fine mirepoix). Laver, trier et équeuter le cresson, le réserver au frais sur une plaque avec un peu d'eau .</v>
      </c>
      <c r="C13"/>
      <c r="D13"/>
    </row>
    <row r="14">
      <c r="A14"/>
      <c r="B14" t="str">
        <f>Besoins!B12</f>
        <v>carottes râpées</v>
      </c>
      <c r="C14" s="6">
        <f>Besoins!E12</f>
        <v>0.08</v>
      </c>
      <c r="D14" t="str">
        <f>Besoins!F12</f>
        <v>kg</v>
      </c>
    </row>
    <row r="15">
      <c r="A15"/>
      <c r="B15" t="str">
        <f>Besoins!B11</f>
        <v>oignons émincés</v>
      </c>
      <c r="C15" s="6">
        <f>Besoins!E11</f>
        <v>0.08</v>
      </c>
      <c r="D15" t="str">
        <f>Besoins!F11</f>
        <v>kg</v>
      </c>
    </row>
    <row r="16">
      <c r="A16" t="s" s="15">
        <v>73</v>
      </c>
      <c r="B16" t="str" s="12">
        <f>"[CONFECTIONNER] "&amp;Procedure!D6</f>
        <v>[CONFECTIONNER] 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v>
      </c>
      <c r="C16"/>
      <c r="D16"/>
    </row>
    <row r="17">
      <c r="A17"/>
      <c r="B17"/>
      <c r="C17"/>
      <c r="D17"/>
    </row>
    <row r="18">
      <c r="A18" t="s" s="16">
        <v>74</v>
      </c>
      <c r="B18"/>
      <c r="C18"/>
      <c r="D18"/>
    </row>
  </sheetData>
  <sheetProtection sheet="1" formatRows="0" formatColumns="0"/>
  <mergeCells count="9">
    <mergeCell ref="A1:D1"/>
    <mergeCell ref="A2:D2"/>
    <mergeCell ref="A4:D4"/>
    <mergeCell ref="B5:D5"/>
    <mergeCell ref="B6:D6"/>
    <mergeCell ref="B10:D10"/>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2026-10-30T15:46:08Z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2026-10-30T15:46:08Z</dcterms:modified>
  <cp:revision>1</cp:revision>
</cp:coreProperties>
</file>