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<sst xmlns="http://schemas.openxmlformats.org/spreadsheetml/2006/main" count="112" uniqueCount="112">
  <si>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</si>
  <si>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</si>
  <si>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Soles meunière Murat</t>
  </si>
  <si>
    <t>Code</t>
  </si>
  <si>
    <t>PP_SOLE_MEUN_MUR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</si>
  <si>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</si>
  <si>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</si>
  <si>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</si>
  <si>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</si>
  <si>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</si>
  <si>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</si>
  <si>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</si>
  <si>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</si>
  <si>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</si>
  <si>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</si>
  <si>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</si>
  <si>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</si>
  <si>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</si>
  <si>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</si>
  <si>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</si>
  <si>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</si>
  <si>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</si>
  <si>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</si>
  <si>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</si>
  <si>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</si>
  <si>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</si>
  <si>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</si>
  <si>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</si>
  <si>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</si>
  <si>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</si>
  <si>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</si>
  <si>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</si>
  <si>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00001316</t>
  </si>
  <si>
    <t>fromage blanc 20% MG sucré</t>
  </si>
  <si>
    <t>Matières premières</t>
  </si>
  <si>
    <t>00001961</t>
  </si>
  <si>
    <t>noilly prat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</si>
  <si>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</si>
  <si>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</si>
  <si>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</si>
  <si>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</si>
  <si>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</si>
  <si>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</si>
  <si>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00000139</t>
  </si>
  <si>
    <t>FARINE (000)</t>
  </si>
  <si>
    <t>Farines de blé</t>
  </si>
  <si>
    <t>00001922</t>
  </si>
  <si>
    <t>bouquet garni arôme</t>
  </si>
  <si>
    <t>Fonds concentrés et extraits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</si>
  <si>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</si>
  <si>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</si>
  <si>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</si>
  <si>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</si>
  <si>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</si>
  <si>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</si>
  <si>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</si>
  <si>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</si>
  <si>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</si>
  <si>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00002049</t>
  </si>
  <si>
    <t>oignons émincés</t>
  </si>
  <si>
    <t>00002238</t>
  </si>
  <si>
    <t>carottes râpées</t>
  </si>
  <si>
    <t>Légumes 4ème et 5ème gamme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</si>
  <si>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</si>
  <si>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</si>
  <si>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</si>
  <si>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</si>
  <si>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</si>
  <si>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</si>
  <si>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</si>
  <si>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</si>
  <si>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</si>
  <si>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</si>
  <si>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</si>
  <si>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</si>
  <si>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</si>
  <si>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</si>
  <si>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</si>
  <si>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Gelée de groseilles</t>
  </si>
  <si>
    <t xml:space="preserve">    ↳ noilly prat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</si>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</sst>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1.31545776</v>
      </c>
    </row>
    <row r="12">
      <c r="A12" t="s" s="3">
        <v>17</v>
      </c>
      <c r="B12" s="4">
        <v>1.31545776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1.31545776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E8*7.5</f>
        <v>0.375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E9*6.8</f>
        <v>0.34</v>
      </c>
    </row>
    <row r="10">
      <c r="A10" t="s" s="12">
        <v>43</v>
      </c>
      <c r="B10" t="s">
        <v>44</v>
      </c>
      <c r="C10" t="s">
        <v>45</v>
      </c>
      <c r="D10" s="9">
        <v>0.16</v>
      </c>
      <c r="E10" s="11">
        <f>D10*$B$2</f>
        <v>0.16</v>
      </c>
      <c r="F10" t="s">
        <v>42</v>
      </c>
      <c r="G10" s="4">
        <f>E10*0.489836</f>
        <v>0.078374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42</v>
      </c>
      <c r="G12" s="4">
        <f>E12*3.9514</f>
        <v>0.237084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38</v>
      </c>
      <c r="G13" s="4">
        <f>E13*2.85</f>
        <v>0.285</v>
      </c>
    </row>
    <row r="14">
      <c r="A14" t="s" s="12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57</v>
      </c>
      <c r="D15" s="9">
        <v>0.08</v>
      </c>
      <c r="E15" s="11">
        <f>D15*$B$2</f>
        <v>0.08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62</v>
      </c>
      <c r="D16" s="9">
        <v>0.08</v>
      </c>
      <c r="E16" s="11">
        <f>D16*$B$2</f>
        <v>0.08</v>
      </c>
      <c r="F16" t="s">
        <v>42</v>
      </c>
      <c r="G16" s="4">
        <f>E16*0</f>
        <v>0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0.16</v>
      </c>
      <c r="E3" t="s">
        <v>42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0.06</v>
      </c>
      <c r="E4" t="s">
        <v>42</v>
      </c>
      <c r="F4" t="s">
        <v>51</v>
      </c>
    </row>
    <row r="5">
      <c r="A5">
        <v>1</v>
      </c>
      <c r="B5" t="s">
        <v>73</v>
      </c>
      <c r="C5" t="s">
        <v>71</v>
      </c>
      <c r="D5" s="11">
        <v>0.04</v>
      </c>
      <c r="E5" t="s">
        <v>42</v>
      </c>
      <c r="F5" t="s">
        <v>57</v>
      </c>
    </row>
    <row r="6">
      <c r="A6">
        <v>1</v>
      </c>
      <c r="B6" t="s">
        <v>74</v>
      </c>
      <c r="C6" t="s">
        <v>71</v>
      </c>
      <c r="D6" s="11">
        <v>0.08</v>
      </c>
      <c r="E6" t="s">
        <v>42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0.08</v>
      </c>
      <c r="E7" t="s">
        <v>42</v>
      </c>
      <c r="F7" t="s">
        <v>57</v>
      </c>
    </row>
    <row r="8">
      <c r="A8">
        <v>1</v>
      </c>
      <c r="B8" t="s">
        <v>76</v>
      </c>
      <c r="C8" t="s">
        <v>71</v>
      </c>
      <c r="D8" s="11">
        <v>0.1</v>
      </c>
      <c r="E8" t="s">
        <v>38</v>
      </c>
      <c r="F8" t="s">
        <v>34</v>
      </c>
    </row>
    <row r="9">
      <c r="A9">
        <v>1</v>
      </c>
      <c r="B9" t="s">
        <v>77</v>
      </c>
      <c r="C9" t="s">
        <v>71</v>
      </c>
      <c r="D9" s="11">
        <v>1</v>
      </c>
      <c r="E9" t="s">
        <v>25</v>
      </c>
      <c r="F9" t="s">
        <v>48</v>
      </c>
    </row>
    <row r="10">
      <c r="A10">
        <v>1</v>
      </c>
      <c r="B10" t="s">
        <v>78</v>
      </c>
      <c r="C10" t="s">
        <v>71</v>
      </c>
      <c r="D10" s="11">
        <v>0.05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4"/>
      <c r="F5" t="s">
        <v>91</v>
      </c>
    </row>
    <row r="6">
      <c r="A6" t="s">
        <v>2</v>
      </c>
      <c r="B6">
        <v>5</v>
      </c>
      <c r="C6" t="s">
        <v>95</v>
      </c>
      <c r="D6" t="s" s="14">
        <v>96</v>
      </c>
      <c r="E6" t="s" s="14"/>
      <c r="F6" t="s">
        <v>89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106</v>
      </c>
      <c r="B6" t="str" s="14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Besoins!B10</f>
        <v>FARINE (000)</v>
      </c>
      <c r="C7" s="11">
        <f>Besoins!E10</f>
        <v>0.16</v>
      </c>
      <c r="D7" t="str">
        <f>Besoins!F10</f>
        <v>kg</v>
      </c>
    </row>
    <row r="8">
      <c r="A8"/>
      <c r="B8" t="str">
        <f>Besoins!B16</f>
        <v>carottes râpées</v>
      </c>
      <c r="C8" s="11">
        <f>Besoins!E16</f>
        <v>0.08</v>
      </c>
      <c r="D8" t="str">
        <f>Besoins!F16</f>
        <v>kg</v>
      </c>
    </row>
    <row r="9">
      <c r="A9"/>
      <c r="B9" t="str">
        <f>Besoins!B15</f>
        <v>oignons émincés</v>
      </c>
      <c r="C9" s="11">
        <f>Besoins!E15</f>
        <v>0.08</v>
      </c>
      <c r="D9" t="str">
        <f>Besoins!F15</f>
        <v>kg</v>
      </c>
    </row>
    <row r="10">
      <c r="A10"/>
      <c r="B10" t="str">
        <f>Besoins!B7</f>
        <v>fromage blanc 20% MG sucré</v>
      </c>
      <c r="C10" s="11">
        <f>Besoins!E7</f>
        <v>0.1</v>
      </c>
      <c r="D10" t="str">
        <f>Besoins!F7</f>
        <v>lt</v>
      </c>
    </row>
    <row r="11">
      <c r="A11"/>
      <c r="B11" t="str">
        <f>Besoins!B9</f>
        <v>Gelée de groseilles</v>
      </c>
      <c r="C11" s="11">
        <f>Besoins!E9</f>
        <v>0.05</v>
      </c>
      <c r="D11" t="str">
        <f>Besoins!F9</f>
        <v>kg</v>
      </c>
    </row>
    <row r="12">
      <c r="A12"/>
      <c r="B12" t="str">
        <f>Besoins!B13</f>
        <v>Crème liquide entière 35% MG UHT</v>
      </c>
      <c r="C12" s="11">
        <f>Besoins!E13</f>
        <v>0.1</v>
      </c>
      <c r="D12" t="str">
        <f>Besoins!F13</f>
        <v>lt</v>
      </c>
    </row>
    <row r="13">
      <c r="A13" t="s" s="17">
        <v>107</v>
      </c>
      <c r="B13" t="str" s="14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7">
        <v>108</v>
      </c>
      <c r="B14" t="str" s="14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Besoins!B14</f>
        <v>échalote</v>
      </c>
      <c r="C15" s="11">
        <f>Besoins!E14</f>
        <v>0.04</v>
      </c>
      <c r="D15" t="str">
        <f>Besoins!F14</f>
        <v>kg</v>
      </c>
    </row>
    <row r="16">
      <c r="A16"/>
      <c r="B16" t="str">
        <f>Besoins!B11</f>
        <v>bouquet garni arôme</v>
      </c>
      <c r="C16" s="11">
        <f>Besoins!E11</f>
        <v>1</v>
      </c>
      <c r="D16" t="str">
        <f>Besoins!F11</f>
        <v>pc</v>
      </c>
    </row>
    <row r="17">
      <c r="A17" t="s" s="17">
        <v>109</v>
      </c>
      <c r="B17" t="str" s="14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7">
        <v>110</v>
      </c>
      <c r="B18" t="str" s="14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Besoins!B12</f>
        <v>BEURRE</v>
      </c>
      <c r="C19" s="11">
        <f>Besoins!E12</f>
        <v>0.06</v>
      </c>
      <c r="D19" t="str">
        <f>Besoins!F12</f>
        <v>kg</v>
      </c>
    </row>
    <row r="20">
      <c r="A20" t="s" s="17">
        <v>111</v>
      </c>
      <c r="B20" t="str" s="14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Besoins!B8</f>
        <v>noilly prat</v>
      </c>
      <c r="C21" s="11">
        <f>Besoins!E8</f>
        <v>0.05</v>
      </c>
      <c r="D21" t="str">
        <f>Besoins!F8</f>
        <v>lt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