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<sst xmlns="http://schemas.openxmlformats.org/spreadsheetml/2006/main" count="165" uniqueCount="165">
  <si>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</si>
  <si>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</si>
  <si>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Matelote à la meunière</t>
  </si>
  <si>
    <t>Code</t>
  </si>
  <si>
    <t>PP_MATE_MEUN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</si>
  <si>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</si>
  <si>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</si>
  <si>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</si>
  <si>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</si>
  <si>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</si>
  <si>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</si>
  <si>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</si>
  <si>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</si>
  <si>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</si>
  <si>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</si>
  <si>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</si>
  <si>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</si>
  <si>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</si>
  <si>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</si>
  <si>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</si>
  <si>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</si>
  <si>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</si>
  <si>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</si>
  <si>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</si>
  <si>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</si>
  <si>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</si>
  <si>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</si>
  <si>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</si>
  <si>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</si>
  <si>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</si>
  <si>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</si>
  <si>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</si>
  <si>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</si>
  <si>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</si>
  <si>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</si>
  <si>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</si>
  <si>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</si>
  <si>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</si>
  <si>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00000274</t>
  </si>
  <si>
    <t>GELATINE EN FEUILLES</t>
  </si>
  <si>
    <t>00000048</t>
  </si>
  <si>
    <t>BEURRE</t>
  </si>
  <si>
    <t>Produits frais</t>
  </si>
  <si>
    <t>00000049</t>
  </si>
  <si>
    <t>CREME FRAOECHE</t>
  </si>
  <si>
    <t>lt</t>
  </si>
  <si>
    <t>00000060</t>
  </si>
  <si>
    <t>ORANGE</t>
  </si>
  <si>
    <t>00000224</t>
  </si>
  <si>
    <t>CITRON</t>
  </si>
  <si>
    <t>FRUIT FRAIS</t>
  </si>
  <si>
    <t>00000047</t>
  </si>
  <si>
    <t>OEUF A3 (PRIX)</t>
  </si>
  <si>
    <t>Produits laitiers</t>
  </si>
  <si>
    <t>00000061</t>
  </si>
  <si>
    <t>EAU</t>
  </si>
  <si>
    <t>Matières diverses (à trier)</t>
  </si>
  <si>
    <t>00001660</t>
  </si>
  <si>
    <t>huile olive vierge</t>
  </si>
  <si>
    <t>Épicerie salée</t>
  </si>
  <si>
    <t>00002041</t>
  </si>
  <si>
    <t>persil</t>
  </si>
  <si>
    <t>Légumes</t>
  </si>
  <si>
    <t>00000092</t>
  </si>
  <si>
    <t>papier silicone</t>
  </si>
  <si>
    <t>Petit matériel hôtellier</t>
  </si>
  <si>
    <t>00000003</t>
  </si>
  <si>
    <t>SUCRE (S2)</t>
  </si>
  <si>
    <t>Sucres Mat. prem.</t>
  </si>
  <si>
    <t>Total</t>
  </si>
  <si>
    <t>Niveau</t>
  </si>
  <si>
    <t>Composant</t>
  </si>
  <si>
    <t>Type</t>
  </si>
  <si>
    <t>Quantité (pour 1 pc)</t>
  </si>
  <si>
    <t>recette</t>
  </si>
  <si>
    <t>Plats poissons</t>
  </si>
  <si>
    <t xml:space="preserve">    ↳ CLAIREFONTAINE (40 * 60 CM.)</t>
  </si>
  <si>
    <t>Gâteaux</t>
  </si>
  <si>
    <t xml:space="preserve">        ↳ BISCUIT DUCHESSE (FEUILLES)</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</si>
  <si>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</si>
  <si>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</si>
  <si>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</si>
  <si>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</si>
  <si>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</si>
  <si>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</si>
  <si>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</si>
  <si>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</si>
  <si>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</si>
  <si>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</si>
  <si>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</si>
  <si>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MOUSSE à L'ORANGE</t>
  </si>
  <si>
    <t>Mousses et bavarois</t>
  </si>
  <si>
    <t xml:space="preserve">            ↳ CREME FRAOECHE</t>
  </si>
  <si>
    <t xml:space="preserve">            ↳ PULPE D'ORANGE</t>
  </si>
  <si>
    <t>Conversions diverses</t>
  </si>
  <si>
    <t xml:space="preserve">                ↳ ORANGE (JUS FRAIS)</t>
  </si>
  <si>
    <t>Calcul</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</si>
  <si>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</si>
  <si>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</si>
  <si>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</si>
  <si>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</si>
  <si>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</si>
  <si>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</si>
  <si>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</si>
  <si>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</si>
  <si>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</si>
  <si>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</si>
  <si>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</si>
  <si>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ORANGE EN TRANCHE</t>
  </si>
  <si>
    <t xml:space="preserve">            ↳ ORANGE (P)</t>
  </si>
  <si>
    <t xml:space="preserve">                ↳ ORANGE</t>
  </si>
  <si>
    <t xml:space="preserve">        ↳ GELÉE D'ORANGE</t>
  </si>
  <si>
    <t>Gelées, confitures et confits</t>
  </si>
  <si>
    <t xml:space="preserve">            ↳ SUCRE (S2)</t>
  </si>
  <si>
    <t xml:space="preserve">            ↳ EAU</t>
  </si>
  <si>
    <t xml:space="preserve">    ↳ huile olive vierge</t>
  </si>
  <si>
    <t xml:space="preserve">    ↳ CITRON (P)</t>
  </si>
  <si>
    <t>Conversions fruits frais (P→K)</t>
  </si>
  <si>
    <t xml:space="preserve">        ↳ CITRON</t>
  </si>
  <si>
    <t xml:space="preserve">    ↳ BEURRE</t>
  </si>
  <si>
    <t xml:space="preserve">    ↳ CITRON</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</si>
  <si>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</si>
  <si>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</si>
  <si>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</si>
  <si>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</si>
  <si>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</si>
  <si>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</si>
  <si>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</si>
  <si>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</si>
  <si>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</si>
  <si>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</si>
  <si>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</si>
  <si>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</si>
  <si>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</si>
  <si>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</si>
  <si>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</si>
  <si>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</si>
  <si>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</si>
  <si>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</si>
  <si>
    <t>CLAIREFONTAINE (40 * 60 CM.)</t>
  </si>
  <si>
    <t>BISCUIT DUCHESSE (FEUILLES)</t>
  </si>
  <si>
    <t>BISCUIT DUCHESSE</t>
  </si>
  <si>
    <t>MOUSSE à L'ORANGE</t>
  </si>
  <si>
    <t>MERINGUE CUITE</t>
  </si>
  <si>
    <t>ORANGE EN TRANCHE</t>
  </si>
  <si>
    <t>ORANGE (P)</t>
  </si>
  <si>
    <t>GELÉE D'ORANGE</t>
  </si>
  <si>
    <t>Fiche technique — Matelote à la meunière</t>
  </si>
  <si>
    <t>Matelote à la meunière  PP_MATE_MEUN</t>
  </si>
  <si>
    <t>1.</t>
  </si>
  <si>
    <t>2.</t>
  </si>
  <si>
    <t xml:space="preserve">    CLAIREFONTAINE (40 * 60 CM.)</t>
  </si>
  <si>
    <t>3.</t>
  </si>
  <si>
    <t xml:space="preserve">    CITRON (P) (conv.)</t>
  </si>
  <si>
    <t>4.</t>
  </si>
  <si>
    <t>5.</t>
  </si>
  <si>
    <t>6.</t>
  </si>
  <si>
    <t>↳ CLAIREFONTAINE (40 * 60 CM.)  00000179</t>
  </si>
  <si>
    <t>↳ BISCUIT DUCHESSE (FEUILLES)  00000109</t>
  </si>
  <si>
    <t>↳ BISCUIT DUCHESSE  00000161</t>
  </si>
  <si>
    <t>↳ MOUSSE à L'ORANGE  00000175</t>
  </si>
  <si>
    <t>↳ MERINGUE CUITE  00000490</t>
  </si>
  <si>
    <t>↳ ORANGE EN TRANCHE  00000176</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</si>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</sst>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849.04519210578</v>
      </c>
    </row>
    <row r="12">
      <c r="A12" t="s" s="3">
        <v>17</v>
      </c>
      <c r="B12" s="4">
        <v>849.04519210578</v>
      </c>
    </row>
    <row r="13">
      <c r="A13"/>
      <c r="B13"/>
    </row>
    <row r="14">
      <c r="A14" t="s" s="5">
        <v>18</v>
      </c>
      <c r="B14" t="s" s="5">
        <v>15</v>
      </c>
    </row>
    <row r="15">
      <c r="A15" t="s" s="5">
        <v>19</v>
      </c>
      <c r="B15" s="6">
        <v>849.04519210578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0.24</v>
      </c>
      <c r="E7" s="11">
        <f>D7*$B$2</f>
        <v>0.24</v>
      </c>
      <c r="F7" t="s">
        <v>35</v>
      </c>
      <c r="G7" s="4">
        <f>E7*3.3465666667</f>
        <v>0.803176</v>
      </c>
    </row>
    <row r="8">
      <c r="A8" t="s" s="12">
        <v>36</v>
      </c>
      <c r="B8" t="s">
        <v>37</v>
      </c>
      <c r="C8" t="s">
        <v>34</v>
      </c>
      <c r="D8" s="9">
        <v>0.6</v>
      </c>
      <c r="E8" s="11">
        <f>D8*$B$2</f>
        <v>0.6</v>
      </c>
      <c r="F8" t="s">
        <v>35</v>
      </c>
      <c r="G8" s="4">
        <f>E8*0.022064</f>
        <v>0.013238</v>
      </c>
    </row>
    <row r="9">
      <c r="A9" t="s" s="12">
        <v>38</v>
      </c>
      <c r="B9" t="s">
        <v>39</v>
      </c>
      <c r="C9" t="s">
        <v>34</v>
      </c>
      <c r="D9" s="9">
        <v>50</v>
      </c>
      <c r="E9" s="11">
        <f>D9*$B$2</f>
        <v>50</v>
      </c>
      <c r="F9" t="s">
        <v>35</v>
      </c>
      <c r="G9" s="4">
        <f>E9*16.0945</f>
        <v>804.725</v>
      </c>
    </row>
    <row r="10">
      <c r="A10" t="s" s="12">
        <v>40</v>
      </c>
      <c r="B10" t="s">
        <v>41</v>
      </c>
      <c r="C10" t="s">
        <v>42</v>
      </c>
      <c r="D10" s="9">
        <v>0.16</v>
      </c>
      <c r="E10" s="11">
        <f>D10*$B$2</f>
        <v>0.16</v>
      </c>
      <c r="F10" t="s">
        <v>35</v>
      </c>
      <c r="G10" s="4">
        <f>E10*3.9514</f>
        <v>0.632224</v>
      </c>
    </row>
    <row r="11">
      <c r="A11" t="s" s="12">
        <v>43</v>
      </c>
      <c r="B11" t="s">
        <v>44</v>
      </c>
      <c r="C11" t="s">
        <v>42</v>
      </c>
      <c r="D11" s="9">
        <v>1.8</v>
      </c>
      <c r="E11" s="11">
        <f>D11*$B$2</f>
        <v>1.8</v>
      </c>
      <c r="F11" t="s">
        <v>45</v>
      </c>
      <c r="G11" s="4">
        <f>E11*2.5335</f>
        <v>4.5603</v>
      </c>
    </row>
    <row r="12">
      <c r="A12" t="s" s="12">
        <v>46</v>
      </c>
      <c r="B12" t="s">
        <v>47</v>
      </c>
      <c r="C12" t="s">
        <v>42</v>
      </c>
      <c r="D12" s="9">
        <v>40.166667</v>
      </c>
      <c r="E12" s="11">
        <f>D12*$B$2</f>
        <v>40.166667</v>
      </c>
      <c r="F12" t="s">
        <v>35</v>
      </c>
      <c r="G12" s="4">
        <f>E12*0.6544641731</f>
        <v>26.287645</v>
      </c>
    </row>
    <row r="13">
      <c r="A13" t="s" s="12">
        <v>48</v>
      </c>
      <c r="B13" t="s">
        <v>49</v>
      </c>
      <c r="C13" t="s">
        <v>50</v>
      </c>
      <c r="D13" s="9">
        <v>0.7</v>
      </c>
      <c r="E13" s="11">
        <f>D13*$B$2</f>
        <v>0.7</v>
      </c>
      <c r="F13" t="s">
        <v>35</v>
      </c>
      <c r="G13" s="4">
        <f>E13*1.09074</f>
        <v>0.763518</v>
      </c>
    </row>
    <row r="14">
      <c r="A14" t="s" s="12">
        <v>51</v>
      </c>
      <c r="B14" t="s">
        <v>52</v>
      </c>
      <c r="C14" t="s">
        <v>53</v>
      </c>
      <c r="D14" s="9">
        <v>34</v>
      </c>
      <c r="E14" s="11">
        <f>D14*$B$2</f>
        <v>34</v>
      </c>
      <c r="F14" t="s">
        <v>25</v>
      </c>
      <c r="G14" s="4">
        <f>E14*0.27</f>
        <v>9.18</v>
      </c>
    </row>
    <row r="15">
      <c r="A15" t="s" s="12">
        <v>54</v>
      </c>
      <c r="B15" t="s">
        <v>55</v>
      </c>
      <c r="C15" t="s">
        <v>56</v>
      </c>
      <c r="D15" s="9">
        <v>1.08</v>
      </c>
      <c r="E15" s="11">
        <f>D15*$B$2</f>
        <v>1.08</v>
      </c>
      <c r="F15" t="s">
        <v>45</v>
      </c>
      <c r="G15" s="4">
        <f>E15*0.003</f>
        <v>0.00324</v>
      </c>
    </row>
    <row r="16">
      <c r="A16" t="s" s="12">
        <v>57</v>
      </c>
      <c r="B16" t="s">
        <v>58</v>
      </c>
      <c r="C16" t="s">
        <v>59</v>
      </c>
      <c r="D16" s="9">
        <v>0.04</v>
      </c>
      <c r="E16" s="11">
        <f>D16*$B$2</f>
        <v>0.04</v>
      </c>
      <c r="F16" t="s">
        <v>45</v>
      </c>
      <c r="G16" s="4">
        <f>E16*0</f>
        <v>0</v>
      </c>
    </row>
    <row r="17">
      <c r="A17" t="s" s="12">
        <v>60</v>
      </c>
      <c r="B17" t="s">
        <v>61</v>
      </c>
      <c r="C17" t="s">
        <v>62</v>
      </c>
      <c r="D17" s="9">
        <v>0.04</v>
      </c>
      <c r="E17" s="11">
        <f>D17*$B$2</f>
        <v>0.04</v>
      </c>
      <c r="F17" t="s">
        <v>35</v>
      </c>
      <c r="G17" s="4">
        <f>E17*0</f>
        <v>0</v>
      </c>
    </row>
    <row r="18">
      <c r="A18" t="s" s="12">
        <v>63</v>
      </c>
      <c r="B18" t="s">
        <v>64</v>
      </c>
      <c r="C18" t="s">
        <v>65</v>
      </c>
      <c r="D18" s="9">
        <v>4</v>
      </c>
      <c r="E18" s="11">
        <f>D18*$B$2</f>
        <v>4</v>
      </c>
      <c r="F18" t="s">
        <v>25</v>
      </c>
      <c r="G18" s="4">
        <f>E18*0.0632128</f>
        <v>0.252851</v>
      </c>
    </row>
    <row r="19">
      <c r="A19" t="s" s="12">
        <v>66</v>
      </c>
      <c r="B19" t="s">
        <v>67</v>
      </c>
      <c r="C19" t="s">
        <v>68</v>
      </c>
      <c r="D19" s="9">
        <v>1.92</v>
      </c>
      <c r="E19" s="11">
        <f>D19*$B$2</f>
        <v>1.92</v>
      </c>
      <c r="F19" t="s">
        <v>35</v>
      </c>
      <c r="G19" s="4">
        <f>E19*0.95</f>
        <v>1.824</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30</v>
      </c>
      <c r="F1" t="s" s="2">
        <v>5</v>
      </c>
    </row>
    <row r="2">
      <c r="A2">
        <v>0</v>
      </c>
      <c r="B2" t="s">
        <v>2</v>
      </c>
      <c r="C2" t="s">
        <v>74</v>
      </c>
      <c r="D2" s="11">
        <v>1</v>
      </c>
      <c r="E2" t="s">
        <v>25</v>
      </c>
      <c r="F2" t="s">
        <v>75</v>
      </c>
    </row>
    <row r="3">
      <c r="A3">
        <v>1</v>
      </c>
      <c r="B3" t="s">
        <v>76</v>
      </c>
      <c r="C3" t="s">
        <v>74</v>
      </c>
      <c r="D3" s="11">
        <v>2</v>
      </c>
      <c r="E3" t="s">
        <v>35</v>
      </c>
      <c r="F3" t="s">
        <v>77</v>
      </c>
    </row>
    <row r="4">
      <c r="A4">
        <v>2</v>
      </c>
      <c r="B4" t="s">
        <v>78</v>
      </c>
      <c r="C4" t="s">
        <v>74</v>
      </c>
      <c r="D4" s="11">
        <v>4</v>
      </c>
      <c r="E4" t="s">
        <v>25</v>
      </c>
      <c r="F4" t="s">
        <v>79</v>
      </c>
    </row>
    <row r="5">
      <c r="A5">
        <v>3</v>
      </c>
      <c r="B5" t="s">
        <v>80</v>
      </c>
      <c r="C5" t="s">
        <v>74</v>
      </c>
      <c r="D5" s="11">
        <v>2.76</v>
      </c>
      <c r="E5" t="s">
        <v>35</v>
      </c>
      <c r="F5" t="s">
        <v>79</v>
      </c>
    </row>
    <row r="6">
      <c r="A6">
        <v>4</v>
      </c>
      <c r="B6" t="s">
        <v>81</v>
      </c>
      <c r="C6" t="s">
        <v>74</v>
      </c>
      <c r="D6" s="11">
        <v>24</v>
      </c>
      <c r="E6" t="s">
        <v>25</v>
      </c>
      <c r="F6" t="s">
        <v>82</v>
      </c>
    </row>
    <row r="7">
      <c r="A7">
        <v>5</v>
      </c>
      <c r="B7" t="s">
        <v>83</v>
      </c>
      <c r="C7" t="s">
        <v>74</v>
      </c>
      <c r="D7" s="11">
        <v>1.32</v>
      </c>
      <c r="E7" t="s">
        <v>45</v>
      </c>
      <c r="F7" t="s">
        <v>82</v>
      </c>
    </row>
    <row r="8">
      <c r="A8">
        <v>6</v>
      </c>
      <c r="B8" t="s">
        <v>84</v>
      </c>
      <c r="C8" t="s">
        <v>85</v>
      </c>
      <c r="D8" s="11">
        <v>24</v>
      </c>
      <c r="E8" t="s">
        <v>25</v>
      </c>
      <c r="F8" t="s">
        <v>53</v>
      </c>
    </row>
    <row r="9">
      <c r="A9">
        <v>4</v>
      </c>
      <c r="B9" t="s">
        <v>86</v>
      </c>
      <c r="C9" t="s">
        <v>85</v>
      </c>
      <c r="D9" s="11">
        <v>0.6</v>
      </c>
      <c r="E9" t="s">
        <v>35</v>
      </c>
      <c r="F9" t="s">
        <v>68</v>
      </c>
    </row>
    <row r="10">
      <c r="A10">
        <v>4</v>
      </c>
      <c r="B10" t="s">
        <v>87</v>
      </c>
      <c r="C10" t="s">
        <v>85</v>
      </c>
      <c r="D10" s="11">
        <v>0.6</v>
      </c>
      <c r="E10" t="s">
        <v>35</v>
      </c>
      <c r="F10" t="s">
        <v>34</v>
      </c>
    </row>
    <row r="11">
      <c r="A11">
        <v>4</v>
      </c>
      <c r="B11" t="s">
        <v>88</v>
      </c>
      <c r="C11" t="s">
        <v>85</v>
      </c>
      <c r="D11" s="11">
        <v>0.24</v>
      </c>
      <c r="E11" t="s">
        <v>35</v>
      </c>
      <c r="F11" t="s">
        <v>34</v>
      </c>
    </row>
    <row r="12">
      <c r="A12">
        <v>3</v>
      </c>
      <c r="B12" t="s">
        <v>89</v>
      </c>
      <c r="C12" t="s">
        <v>85</v>
      </c>
      <c r="D12" s="11">
        <v>4</v>
      </c>
      <c r="E12" t="s">
        <v>25</v>
      </c>
      <c r="F12" t="s">
        <v>65</v>
      </c>
    </row>
    <row r="13">
      <c r="A13">
        <v>2</v>
      </c>
      <c r="B13" t="s">
        <v>90</v>
      </c>
      <c r="C13" t="s">
        <v>74</v>
      </c>
      <c r="D13" s="11">
        <v>4.8</v>
      </c>
      <c r="E13" t="s">
        <v>35</v>
      </c>
      <c r="F13" t="s">
        <v>91</v>
      </c>
    </row>
    <row r="14">
      <c r="A14">
        <v>3</v>
      </c>
      <c r="B14" t="s">
        <v>92</v>
      </c>
      <c r="C14" t="s">
        <v>85</v>
      </c>
      <c r="D14" s="11">
        <v>1.8</v>
      </c>
      <c r="E14" t="s">
        <v>45</v>
      </c>
      <c r="F14" t="s">
        <v>42</v>
      </c>
    </row>
    <row r="15">
      <c r="A15">
        <v>3</v>
      </c>
      <c r="B15" t="s">
        <v>93</v>
      </c>
      <c r="C15" t="s">
        <v>74</v>
      </c>
      <c r="D15" s="11">
        <v>1</v>
      </c>
      <c r="E15" t="s">
        <v>35</v>
      </c>
      <c r="F15" t="s">
        <v>94</v>
      </c>
    </row>
    <row r="16">
      <c r="A16">
        <v>4</v>
      </c>
      <c r="B16" t="s">
        <v>95</v>
      </c>
      <c r="C16" t="s">
        <v>74</v>
      </c>
      <c r="D16" s="11">
        <v>0.75</v>
      </c>
      <c r="E16" t="s">
        <v>45</v>
      </c>
      <c r="F16" t="s">
        <v>96</v>
      </c>
    </row>
    <row r="17">
      <c r="A17">
        <v>5</v>
      </c>
      <c r="B17" t="s">
        <v>97</v>
      </c>
      <c r="C17" t="s">
        <v>74</v>
      </c>
      <c r="D17" s="11">
        <v>7.5</v>
      </c>
      <c r="E17" t="s">
        <v>25</v>
      </c>
      <c r="F17" t="s">
        <v>96</v>
      </c>
    </row>
    <row r="18">
      <c r="A18">
        <v>6</v>
      </c>
      <c r="B18" t="s">
        <v>98</v>
      </c>
      <c r="C18" t="s">
        <v>85</v>
      </c>
      <c r="D18" s="11">
        <v>7.5</v>
      </c>
      <c r="E18" t="s">
        <v>35</v>
      </c>
      <c r="F18" t="s">
        <v>42</v>
      </c>
    </row>
    <row r="19">
      <c r="A19">
        <v>4</v>
      </c>
      <c r="B19" t="s">
        <v>99</v>
      </c>
      <c r="C19" t="s">
        <v>74</v>
      </c>
      <c r="D19" s="11">
        <v>1.667</v>
      </c>
      <c r="E19" t="s">
        <v>25</v>
      </c>
      <c r="F19" t="s">
        <v>96</v>
      </c>
    </row>
    <row r="20">
      <c r="A20">
        <v>5</v>
      </c>
      <c r="B20" t="s">
        <v>100</v>
      </c>
      <c r="C20" t="s">
        <v>85</v>
      </c>
      <c r="D20" s="11">
        <v>1.667</v>
      </c>
      <c r="E20" t="s">
        <v>35</v>
      </c>
      <c r="F20" t="s">
        <v>42</v>
      </c>
    </row>
    <row r="21">
      <c r="A21">
        <v>3</v>
      </c>
      <c r="B21" t="s">
        <v>101</v>
      </c>
      <c r="C21" t="s">
        <v>74</v>
      </c>
      <c r="D21" s="11">
        <v>30</v>
      </c>
      <c r="E21" t="s">
        <v>25</v>
      </c>
      <c r="F21" t="s">
        <v>94</v>
      </c>
    </row>
    <row r="22">
      <c r="A22">
        <v>4</v>
      </c>
      <c r="B22" t="s">
        <v>102</v>
      </c>
      <c r="C22" t="s">
        <v>85</v>
      </c>
      <c r="D22" s="11">
        <v>30</v>
      </c>
      <c r="E22" t="s">
        <v>35</v>
      </c>
      <c r="F22" t="s">
        <v>34</v>
      </c>
    </row>
    <row r="23">
      <c r="A23">
        <v>3</v>
      </c>
      <c r="B23" t="s">
        <v>103</v>
      </c>
      <c r="C23" t="s">
        <v>74</v>
      </c>
      <c r="D23" s="11">
        <v>1.8</v>
      </c>
      <c r="E23" t="s">
        <v>35</v>
      </c>
      <c r="F23" t="s">
        <v>104</v>
      </c>
    </row>
    <row r="24">
      <c r="A24">
        <v>4</v>
      </c>
      <c r="B24" t="s">
        <v>105</v>
      </c>
      <c r="C24" t="s">
        <v>74</v>
      </c>
      <c r="D24" s="11">
        <v>20</v>
      </c>
      <c r="E24" t="s">
        <v>25</v>
      </c>
      <c r="F24" t="s">
        <v>82</v>
      </c>
    </row>
    <row r="25">
      <c r="A25">
        <v>5</v>
      </c>
      <c r="B25" t="s">
        <v>106</v>
      </c>
      <c r="C25" t="s">
        <v>74</v>
      </c>
      <c r="D25" s="11">
        <v>0.72</v>
      </c>
      <c r="E25" t="s">
        <v>45</v>
      </c>
      <c r="F25" t="s">
        <v>82</v>
      </c>
    </row>
    <row r="26">
      <c r="A26">
        <v>6</v>
      </c>
      <c r="B26" t="s">
        <v>84</v>
      </c>
      <c r="C26" t="s">
        <v>85</v>
      </c>
      <c r="D26" s="11">
        <v>10</v>
      </c>
      <c r="E26" t="s">
        <v>25</v>
      </c>
      <c r="F26" t="s">
        <v>53</v>
      </c>
    </row>
    <row r="27">
      <c r="A27">
        <v>4</v>
      </c>
      <c r="B27" t="s">
        <v>86</v>
      </c>
      <c r="C27" t="s">
        <v>85</v>
      </c>
      <c r="D27" s="11">
        <v>1.08</v>
      </c>
      <c r="E27" t="s">
        <v>35</v>
      </c>
      <c r="F27" t="s">
        <v>68</v>
      </c>
    </row>
    <row r="28">
      <c r="A28">
        <v>4</v>
      </c>
      <c r="B28" t="s">
        <v>107</v>
      </c>
      <c r="C28" t="s">
        <v>85</v>
      </c>
      <c r="D28" s="11">
        <v>0.28</v>
      </c>
      <c r="E28" t="s">
        <v>45</v>
      </c>
      <c r="F28" t="s">
        <v>56</v>
      </c>
    </row>
    <row r="29">
      <c r="A29">
        <v>2</v>
      </c>
      <c r="B29" t="s">
        <v>108</v>
      </c>
      <c r="C29" t="s">
        <v>74</v>
      </c>
      <c r="D29" s="11">
        <v>2</v>
      </c>
      <c r="E29" t="s">
        <v>35</v>
      </c>
      <c r="F29" t="s">
        <v>96</v>
      </c>
    </row>
    <row r="30">
      <c r="A30">
        <v>3</v>
      </c>
      <c r="B30" t="s">
        <v>109</v>
      </c>
      <c r="C30" t="s">
        <v>74</v>
      </c>
      <c r="D30" s="11">
        <v>20</v>
      </c>
      <c r="E30" t="s">
        <v>25</v>
      </c>
      <c r="F30" t="s">
        <v>96</v>
      </c>
    </row>
    <row r="31">
      <c r="A31">
        <v>4</v>
      </c>
      <c r="B31" t="s">
        <v>110</v>
      </c>
      <c r="C31" t="s">
        <v>85</v>
      </c>
      <c r="D31" s="11">
        <v>20</v>
      </c>
      <c r="E31" t="s">
        <v>35</v>
      </c>
      <c r="F31" t="s">
        <v>42</v>
      </c>
    </row>
    <row r="32">
      <c r="A32">
        <v>2</v>
      </c>
      <c r="B32" t="s">
        <v>111</v>
      </c>
      <c r="C32" t="s">
        <v>74</v>
      </c>
      <c r="D32" s="11">
        <v>1.84</v>
      </c>
      <c r="E32" t="s">
        <v>35</v>
      </c>
      <c r="F32" t="s">
        <v>112</v>
      </c>
    </row>
    <row r="33">
      <c r="A33">
        <v>3</v>
      </c>
      <c r="B33" t="s">
        <v>93</v>
      </c>
      <c r="C33" t="s">
        <v>74</v>
      </c>
      <c r="D33" s="11">
        <v>1.2</v>
      </c>
      <c r="E33" t="s">
        <v>35</v>
      </c>
      <c r="F33" t="s">
        <v>94</v>
      </c>
    </row>
    <row r="34">
      <c r="A34">
        <v>4</v>
      </c>
      <c r="B34" t="s">
        <v>95</v>
      </c>
      <c r="C34" t="s">
        <v>74</v>
      </c>
      <c r="D34" s="11">
        <v>0.9</v>
      </c>
      <c r="E34" t="s">
        <v>45</v>
      </c>
      <c r="F34" t="s">
        <v>96</v>
      </c>
    </row>
    <row r="35">
      <c r="A35">
        <v>5</v>
      </c>
      <c r="B35" t="s">
        <v>97</v>
      </c>
      <c r="C35" t="s">
        <v>74</v>
      </c>
      <c r="D35" s="11">
        <v>9</v>
      </c>
      <c r="E35" t="s">
        <v>25</v>
      </c>
      <c r="F35" t="s">
        <v>96</v>
      </c>
    </row>
    <row r="36">
      <c r="A36">
        <v>6</v>
      </c>
      <c r="B36" t="s">
        <v>98</v>
      </c>
      <c r="C36" t="s">
        <v>85</v>
      </c>
      <c r="D36" s="11">
        <v>9</v>
      </c>
      <c r="E36" t="s">
        <v>35</v>
      </c>
      <c r="F36" t="s">
        <v>42</v>
      </c>
    </row>
    <row r="37">
      <c r="A37">
        <v>4</v>
      </c>
      <c r="B37" t="s">
        <v>99</v>
      </c>
      <c r="C37" t="s">
        <v>74</v>
      </c>
      <c r="D37" s="11">
        <v>2</v>
      </c>
      <c r="E37" t="s">
        <v>25</v>
      </c>
      <c r="F37" t="s">
        <v>96</v>
      </c>
    </row>
    <row r="38">
      <c r="A38">
        <v>5</v>
      </c>
      <c r="B38" t="s">
        <v>100</v>
      </c>
      <c r="C38" t="s">
        <v>85</v>
      </c>
      <c r="D38" s="11">
        <v>2</v>
      </c>
      <c r="E38" t="s">
        <v>35</v>
      </c>
      <c r="F38" t="s">
        <v>42</v>
      </c>
    </row>
    <row r="39">
      <c r="A39">
        <v>3</v>
      </c>
      <c r="B39" t="s">
        <v>113</v>
      </c>
      <c r="C39" t="s">
        <v>85</v>
      </c>
      <c r="D39" s="11">
        <v>0.24</v>
      </c>
      <c r="E39" t="s">
        <v>35</v>
      </c>
      <c r="F39" t="s">
        <v>68</v>
      </c>
    </row>
    <row r="40">
      <c r="A40">
        <v>3</v>
      </c>
      <c r="B40" t="s">
        <v>114</v>
      </c>
      <c r="C40" t="s">
        <v>85</v>
      </c>
      <c r="D40" s="11">
        <v>0.8</v>
      </c>
      <c r="E40" t="s">
        <v>45</v>
      </c>
      <c r="F40" t="s">
        <v>56</v>
      </c>
    </row>
    <row r="41">
      <c r="A41">
        <v>3</v>
      </c>
      <c r="B41" t="s">
        <v>101</v>
      </c>
      <c r="C41" t="s">
        <v>74</v>
      </c>
      <c r="D41" s="11">
        <v>20</v>
      </c>
      <c r="E41" t="s">
        <v>25</v>
      </c>
      <c r="F41" t="s">
        <v>94</v>
      </c>
    </row>
    <row r="42">
      <c r="A42">
        <v>4</v>
      </c>
      <c r="B42" t="s">
        <v>102</v>
      </c>
      <c r="C42" t="s">
        <v>85</v>
      </c>
      <c r="D42" s="11">
        <v>20</v>
      </c>
      <c r="E42" t="s">
        <v>35</v>
      </c>
      <c r="F42" t="s">
        <v>34</v>
      </c>
    </row>
    <row r="43">
      <c r="A43">
        <v>1</v>
      </c>
      <c r="B43" t="s">
        <v>115</v>
      </c>
      <c r="C43" t="s">
        <v>85</v>
      </c>
      <c r="D43" s="11">
        <v>0.04</v>
      </c>
      <c r="E43" t="s">
        <v>45</v>
      </c>
      <c r="F43" t="s">
        <v>59</v>
      </c>
    </row>
    <row r="44">
      <c r="A44">
        <v>1</v>
      </c>
      <c r="B44" t="s">
        <v>116</v>
      </c>
      <c r="C44" t="s">
        <v>74</v>
      </c>
      <c r="D44" s="11">
        <v>0.1</v>
      </c>
      <c r="E44" t="s">
        <v>35</v>
      </c>
      <c r="F44" t="s">
        <v>117</v>
      </c>
    </row>
    <row r="45">
      <c r="A45">
        <v>2</v>
      </c>
      <c r="B45" t="s">
        <v>118</v>
      </c>
      <c r="C45" t="s">
        <v>85</v>
      </c>
      <c r="D45" s="11">
        <v>0.1</v>
      </c>
      <c r="E45" t="s">
        <v>35</v>
      </c>
      <c r="F45" t="s">
        <v>50</v>
      </c>
    </row>
    <row r="46">
      <c r="A46">
        <v>1</v>
      </c>
      <c r="B46" t="s">
        <v>119</v>
      </c>
      <c r="C46" t="s">
        <v>85</v>
      </c>
      <c r="D46" s="11">
        <v>0.16</v>
      </c>
      <c r="E46" t="s">
        <v>35</v>
      </c>
      <c r="F46" t="s">
        <v>42</v>
      </c>
    </row>
    <row r="47">
      <c r="A47">
        <v>1</v>
      </c>
      <c r="B47" t="s">
        <v>120</v>
      </c>
      <c r="C47" t="s">
        <v>85</v>
      </c>
      <c r="D47" s="11">
        <v>0.6</v>
      </c>
      <c r="E47" t="s">
        <v>35</v>
      </c>
      <c r="F47" t="s">
        <v>50</v>
      </c>
    </row>
    <row r="48">
      <c r="A48">
        <v>1</v>
      </c>
      <c r="B48" t="s">
        <v>121</v>
      </c>
      <c r="C48" t="s">
        <v>85</v>
      </c>
      <c r="D48" s="11">
        <v>0.04</v>
      </c>
      <c r="E48" t="s">
        <v>35</v>
      </c>
      <c r="F48"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t="s">
        <v>128</v>
      </c>
      <c r="D2" t="s" s="14">
        <v>129</v>
      </c>
      <c r="E2" t="s" s="14"/>
      <c r="F2" t="s">
        <v>130</v>
      </c>
    </row>
    <row r="3">
      <c r="A3" t="s">
        <v>2</v>
      </c>
      <c r="B3">
        <v>2</v>
      </c>
      <c r="C3" t="s">
        <v>131</v>
      </c>
      <c r="D3" t="inlineStr" s="14">
        <is>
          <t>Habiller les soles - 30 min Arracher la peau grise et écailler la peau blanche. Les dégorger, les égoutter et les éponger, puis les réserver en enceinte réfrigérée.</t>
        </is>
      </c>
      <c r="E3" t="s" s="14"/>
      <c r="F3" t="s">
        <v>132</v>
      </c>
    </row>
    <row r="4">
      <c r="A4" t="s">
        <v>2</v>
      </c>
      <c r="B4">
        <v>3</v>
      </c>
      <c r="C4" t="s">
        <v>133</v>
      </c>
      <c r="D4" t="inlineStr" s="14">
        <is>
          <t>Préparer la marinade instantanée - 7 min  Réunir dans une plaque à débarrasser l'huile, le citron pelé à vif et découpé en tranches, le thym et le laurier broyé finement.</t>
        </is>
      </c>
      <c r="E4" t="s" s="14"/>
      <c r="F4" t="s">
        <v>134</v>
      </c>
    </row>
    <row r="5">
      <c r="A5" t="s">
        <v>2</v>
      </c>
      <c r="B5">
        <v>4</v>
      </c>
      <c r="C5" t="s">
        <v>133</v>
      </c>
      <c r="D5" t="inlineStr" s="14">
        <is>
          <t>Préparer les éléments de décor - 10 min Laver, équeuter et réserver le persil en branches. Laver et historier 4 citrons. Laver, canneler, partager en deux et émincer les deux autres citrons pour festonner le plat de service.</t>
        </is>
      </c>
      <c r="E5" t="s" s="14"/>
      <c r="F5" t="s">
        <v>135</v>
      </c>
    </row>
    <row r="6">
      <c r="A6" t="s">
        <v>2</v>
      </c>
      <c r="B6">
        <v>5</v>
      </c>
      <c r="C6" t="s">
        <v>136</v>
      </c>
      <c r="D6" t="inlineStr" s="14">
        <is>
          <t>Confectionner le beurre d'anchois - 10 min Passer les filets d'anchois et le beurre au tamis ou au mixeur. Mélanger intimement le beurre à la spatule. Réserver le beurre en pommade à la température ambiante.</t>
        </is>
      </c>
      <c r="E6" t="s" s="14"/>
      <c r="F6" t="s">
        <v>135</v>
      </c>
    </row>
    <row r="7">
      <c r="A7" t="s">
        <v>2</v>
      </c>
      <c r="B7">
        <v>6</v>
      </c>
      <c r="C7" t="s">
        <v>137</v>
      </c>
      <c r="D7" t="inlineStr" s="14">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t="s" s="14"/>
      <c r="F7" t="s">
        <v>138</v>
      </c>
    </row>
    <row r="8">
      <c r="A8" t="s">
        <v>139</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140</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141</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142</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143</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144</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145</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146</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2"/>
  <cols>
    <col min="1" max="1" width="22" customWidth="1"/>
    <col min="2" max="2" width="52" customWidth="1"/>
    <col min="3" max="3" width="14" customWidth="1"/>
    <col min="4" max="4" width="10" customWidth="1"/>
  </cols>
  <sheetData>
    <row r="1" customHeight="1" ht="24">
      <c r="A1" t="s" s="7">
        <v>147</v>
      </c>
      <c r="B1"/>
      <c r="C1"/>
      <c r="D1"/>
    </row>
    <row r="2">
      <c r="A2" t="str" s="15">
        <f>"PP_MATE_MEUN · CUI.PLATS_POISSONS · référence : "&amp;Besoins!B3&amp;" "&amp;Besoins!C3&amp;" · multiplicateur réglable sur la feuille ""Besoins"""</f>
        <v>PP_MATE_MEUN · CUI.PLATS_POISSONS · référence : 1 pc · multiplicateur réglable sur la feuille </v>
      </c>
      <c r="B2"/>
      <c r="C2"/>
      <c r="D2"/>
    </row>
    <row r="3">
      <c r="A3"/>
      <c r="B3"/>
      <c r="C3"/>
      <c r="D3"/>
    </row>
    <row r="4">
      <c r="A4" t="s" s="16">
        <v>148</v>
      </c>
      <c r="B4"/>
      <c r="C4"/>
      <c r="D4"/>
    </row>
    <row r="5">
      <c r="A5" t="s" s="17">
        <v>149</v>
      </c>
      <c r="B5" t="str" s="14">
        <f>"[METTRE EN PLACE] "&amp;Procedure!D2</f>
        <v>[METTRE EN PLACE] Mettre en place le poste de travail - 5 min  Denrées, matériels de préparation, de cuisson et de dressage.</v>
      </c>
      <c r="C5"/>
      <c r="D5"/>
    </row>
    <row r="6">
      <c r="A6" t="s" s="17">
        <v>150</v>
      </c>
      <c r="B6" t="str" s="14">
        <f>"[HABILLER] "&amp;Procedure!D3</f>
        <v>[HABILLER] Habiller les soles - 30 min Arracher la peau grise et écailler la peau blanche. Les dégorger, les égoutter et les éponger, puis les réserver en enceinte réfrigérée.</v>
      </c>
      <c r="C6"/>
      <c r="D6"/>
    </row>
    <row r="7">
      <c r="A7"/>
      <c r="B7" t="s">
        <v>151</v>
      </c>
      <c r="C7" s="11">
        <f>'Besoins'!$B$2*2</f>
        <v>2</v>
      </c>
      <c r="D7" t="s">
        <v>35</v>
      </c>
    </row>
    <row r="8">
      <c r="A8" t="s" s="17">
        <v>152</v>
      </c>
      <c r="B8" t="str" s="14">
        <f>"[PRÉPARER] "&amp;Procedure!D4</f>
        <v>[PRÉPARER] Préparer la marinade instantanée - 7 min  Réunir dans une plaque à débarrasser l'huile, le citron pelé à vif et découpé en tranches, le thym et le laurier broyé finement.</v>
      </c>
      <c r="C8"/>
      <c r="D8"/>
    </row>
    <row r="9">
      <c r="A9"/>
      <c r="B9" t="str">
        <f>Besoins!B16</f>
        <v>huile olive vierge</v>
      </c>
      <c r="C9" s="11">
        <f>Besoins!E16</f>
        <v>0.04</v>
      </c>
      <c r="D9" t="str">
        <f>Besoins!F16</f>
        <v>lt</v>
      </c>
    </row>
    <row r="10">
      <c r="A10"/>
      <c r="B10" t="s">
        <v>153</v>
      </c>
      <c r="C10" s="11">
        <f>'Besoins'!$B$2*0.1</f>
        <v>0.1</v>
      </c>
      <c r="D10" t="s">
        <v>35</v>
      </c>
    </row>
    <row r="11">
      <c r="A11"/>
      <c r="B11" t="str">
        <f>Besoins!B13</f>
        <v>CITRON</v>
      </c>
      <c r="C11" s="11">
        <f>Besoins!E13</f>
        <v>0.6</v>
      </c>
      <c r="D11" t="str">
        <f>Besoins!F13</f>
        <v>kg</v>
      </c>
    </row>
    <row r="12">
      <c r="A12" t="s" s="17">
        <v>154</v>
      </c>
      <c r="B12" t="str" s="14">
        <f>"[PRÉPARER] "&amp;Procedure!D5</f>
        <v>[PRÉPARER] Préparer les éléments de décor - 10 min Laver, équeuter et réserver le persil en branches. Laver et historier 4 citrons. Laver, canneler, partager en deux et émincer les deux autres citrons pour festonner le plat de service.</v>
      </c>
      <c r="C12"/>
      <c r="D12"/>
    </row>
    <row r="13">
      <c r="A13"/>
      <c r="B13" t="str">
        <f>Besoins!B17</f>
        <v>persil</v>
      </c>
      <c r="C13" s="11">
        <f>Besoins!E17</f>
        <v>0.04</v>
      </c>
      <c r="D13" t="str">
        <f>Besoins!F17</f>
        <v>kg</v>
      </c>
    </row>
    <row r="14">
      <c r="A14" t="s" s="17">
        <v>155</v>
      </c>
      <c r="B14" t="str" s="14">
        <f>"[CONFECTIONNER] "&amp;Procedure!D6</f>
        <v>[CONFECTIONNER] Confectionner le beurre d'anchois - 10 min Passer les filets d'anchois et le beurre au tamis ou au mixeur. Mélanger intimement le beurre à la spatule. Réserver le beurre en pommade à la température ambiante.</v>
      </c>
      <c r="C14"/>
      <c r="D14"/>
    </row>
    <row r="15">
      <c r="A15"/>
      <c r="B15" t="str">
        <f>Besoins!B10</f>
        <v>BEURRE</v>
      </c>
      <c r="C15" s="11">
        <f>Besoins!E10</f>
        <v>0.16</v>
      </c>
      <c r="D15" t="str">
        <f>Besoins!F10</f>
        <v>kg</v>
      </c>
    </row>
    <row r="16">
      <c r="A16" t="s" s="17">
        <v>156</v>
      </c>
      <c r="B16" t="str" s="14">
        <f>"[MARQUER] "&amp;Procedure!D7</f>
        <v>[MARQUER]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v>
      </c>
      <c r="C16"/>
      <c r="D16"/>
    </row>
    <row r="17">
      <c r="A17"/>
      <c r="B17"/>
      <c r="C17"/>
      <c r="D17"/>
    </row>
    <row r="18">
      <c r="A18" t="s" s="16">
        <v>157</v>
      </c>
      <c r="B18"/>
      <c r="C18"/>
      <c r="D18"/>
    </row>
    <row r="19">
      <c r="A19"/>
      <c r="B19"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9"/>
      <c r="D19"/>
    </row>
    <row r="20">
      <c r="A20"/>
      <c r="B20"/>
      <c r="C20"/>
      <c r="D20"/>
    </row>
    <row r="21">
      <c r="A21" t="s" s="16">
        <v>158</v>
      </c>
      <c r="B21"/>
      <c r="C21"/>
      <c r="D21"/>
    </row>
    <row r="22">
      <c r="A22"/>
      <c r="B2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2"/>
      <c r="D22"/>
    </row>
    <row r="23">
      <c r="A23"/>
      <c r="B23"/>
      <c r="C23"/>
      <c r="D23"/>
    </row>
    <row r="24">
      <c r="A24" t="s" s="16">
        <v>159</v>
      </c>
      <c r="B24"/>
      <c r="C24"/>
      <c r="D24"/>
    </row>
    <row r="25">
      <c r="A25"/>
      <c r="B25"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5"/>
      <c r="D25"/>
    </row>
    <row r="26">
      <c r="A26"/>
      <c r="B26"/>
      <c r="C26"/>
      <c r="D26"/>
    </row>
    <row r="27">
      <c r="A27" t="s" s="16">
        <v>160</v>
      </c>
      <c r="B27"/>
      <c r="C27"/>
      <c r="D27"/>
    </row>
    <row r="28">
      <c r="A28"/>
      <c r="B2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8"/>
      <c r="D28"/>
    </row>
    <row r="29">
      <c r="A29"/>
      <c r="B29"/>
      <c r="C29"/>
      <c r="D29"/>
    </row>
    <row r="30">
      <c r="A30" t="s" s="16">
        <v>161</v>
      </c>
      <c r="B30"/>
      <c r="C30"/>
      <c r="D30"/>
    </row>
    <row r="31">
      <c r="A31"/>
      <c r="B3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1"/>
      <c r="D31"/>
    </row>
    <row r="32">
      <c r="A32"/>
      <c r="B32"/>
      <c r="C32"/>
      <c r="D32"/>
    </row>
    <row r="33">
      <c r="A33" t="s" s="16">
        <v>162</v>
      </c>
      <c r="B33"/>
      <c r="C33"/>
      <c r="D33"/>
    </row>
    <row r="34">
      <c r="A34"/>
      <c r="B3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4"/>
      <c r="D34"/>
    </row>
    <row r="35">
      <c r="A35"/>
      <c r="B35"/>
      <c r="C35"/>
      <c r="D35"/>
    </row>
    <row r="36">
      <c r="A36" t="s" s="16">
        <v>163</v>
      </c>
      <c r="B36"/>
      <c r="C36"/>
      <c r="D36"/>
    </row>
    <row r="37">
      <c r="A37"/>
      <c r="B37"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7"/>
      <c r="D37"/>
    </row>
    <row r="38">
      <c r="A38"/>
      <c r="B38"/>
      <c r="C38"/>
      <c r="D38"/>
    </row>
    <row r="39">
      <c r="A39" t="s" s="16">
        <v>164</v>
      </c>
      <c r="B39"/>
      <c r="C39"/>
      <c r="D39"/>
    </row>
    <row r="40">
      <c r="A40"/>
      <c r="B40"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9">
        <v>22</v>
      </c>
      <c r="B42"/>
      <c r="C42"/>
      <c r="D42"/>
    </row>
  </sheetData>
  <sheetProtection sheet="1"/>
  <mergeCells count="26">
    <mergeCell ref="A1:D1"/>
    <mergeCell ref="A2:D2"/>
    <mergeCell ref="A4:D4"/>
    <mergeCell ref="B5:D5"/>
    <mergeCell ref="B6:D6"/>
    <mergeCell ref="B8:D8"/>
    <mergeCell ref="B12:D12"/>
    <mergeCell ref="B14:D14"/>
    <mergeCell ref="B16:D16"/>
    <mergeCell ref="A18:D18"/>
    <mergeCell ref="B19:D19"/>
    <mergeCell ref="A21:D21"/>
    <mergeCell ref="B22:D22"/>
    <mergeCell ref="A24:D24"/>
    <mergeCell ref="B25:D25"/>
    <mergeCell ref="A27:D27"/>
    <mergeCell ref="B28:D28"/>
    <mergeCell ref="A30:D30"/>
    <mergeCell ref="B31:D31"/>
    <mergeCell ref="A33:D33"/>
    <mergeCell ref="B34:D34"/>
    <mergeCell ref="A36:D36"/>
    <mergeCell ref="B37:D37"/>
    <mergeCell ref="A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2026-09-15T13:23:40Z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2026-09-15T13:23:40Z</dcterms:modified>
  <cp:revision>1</cp:revision>
</cp:coreProperties>
</file>