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<sst xmlns="http://schemas.openxmlformats.org/spreadsheetml/2006/main" count="93" uniqueCount="93">
  <si>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</si>
  <si>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</si>
  <si>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</si>
  <si>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</si>
  <si>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</si>
  <si>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</si>
  <si>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</si>
  <si>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</si>
  <si>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</si>
  <si>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</si>
  <si>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</si>
  <si>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</si>
  <si>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RNM100731</t>
  </si>
  <si>
    <t>Chair à saucisse pur porc</t>
  </si>
  <si>
    <t>Charcuterie</t>
  </si>
  <si>
    <t>kg</t>
  </si>
  <si>
    <t>RNM100732</t>
  </si>
  <si>
    <t>Poitrine fumée n°1</t>
  </si>
  <si>
    <t>00001475</t>
  </si>
  <si>
    <t>dés de jambon cuit</t>
  </si>
  <si>
    <t>Jambons</t>
  </si>
  <si>
    <t>00001660</t>
  </si>
  <si>
    <t>huile olive vierge</t>
  </si>
  <si>
    <t>Épicerie salée</t>
  </si>
  <si>
    <t>00001648</t>
  </si>
  <si>
    <t>riz basmati</t>
  </si>
  <si>
    <t>FROM-PARMESAN</t>
  </si>
  <si>
    <t>Parmesan râpé (Parmigiano)</t>
  </si>
  <si>
    <t>Fromages de base cuisine</t>
  </si>
  <si>
    <t>00002227</t>
  </si>
  <si>
    <t>courgettes cubes 20X20</t>
  </si>
  <si>
    <t>Légumes 4ème gamme (prêts emploi)</t>
  </si>
  <si>
    <t>00002241</t>
  </si>
  <si>
    <t>tomates cubes</t>
  </si>
  <si>
    <t>00002028</t>
  </si>
  <si>
    <t>ail haché</t>
  </si>
  <si>
    <t>Légumes</t>
  </si>
  <si>
    <t>RNM26040123</t>
  </si>
  <si>
    <t>AUBERGINE France cat.I</t>
  </si>
  <si>
    <t>RNM0340123</t>
  </si>
  <si>
    <t>FENOUIL France</t>
  </si>
  <si>
    <t>00002049</t>
  </si>
  <si>
    <t>oignons émincés</t>
  </si>
  <si>
    <t>00002041</t>
  </si>
  <si>
    <t>persil</t>
  </si>
  <si>
    <t>00002053</t>
  </si>
  <si>
    <t>poivrons jaunes et rouges grillés marinés</t>
  </si>
  <si>
    <t>00002353</t>
  </si>
  <si>
    <t>pain au lait</t>
  </si>
  <si>
    <t>Pains viennois et brioches</t>
  </si>
  <si>
    <t>Total</t>
  </si>
  <si>
    <t>Recette</t>
  </si>
  <si>
    <t>#</t>
  </si>
  <si>
    <t>Verbe</t>
  </si>
  <si>
    <t>Étape</t>
  </si>
  <si>
    <t>Précision technique</t>
  </si>
  <si>
    <t>Durée</t>
  </si>
  <si>
    <t>Gratin Ismael Bayeldi</t>
  </si>
  <si>
    <t>METTRE EN PLACE</t>
  </si>
  <si>
    <t>Mettre en place le poste de travail - 5 min  Denrées, matériels de préparation, de cuisson et de dressage.</t>
  </si>
  <si>
    <t>5 min (cuisson)</t>
  </si>
  <si>
    <t>ÉVIDER</t>
  </si>
  <si>
    <t>30 min (prepa)</t>
  </si>
  <si>
    <t>BLANCHIR</t>
  </si>
  <si>
    <t>7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</si>
  <si>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</si>
  <si>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</si>
  <si>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</si>
  <si>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</si>
  <si>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</si>
  <si>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tomates cubes</t>
  </si>
  <si>
    <t>matiere</t>
  </si>
  <si>
    <t xml:space="preserve">    ↳ courgettes cubes 20X20</t>
  </si>
  <si>
    <t xml:space="preserve">    ↳ AUBERGINE France cat.I</t>
  </si>
  <si>
    <t xml:space="preserve">    ↳ oignons émincés</t>
  </si>
  <si>
    <t xml:space="preserve">    ↳ riz basmati</t>
  </si>
  <si>
    <t xml:space="preserve">    ↳ huile olive vierge</t>
  </si>
  <si>
    <t>lt</t>
  </si>
  <si>
    <t xml:space="preserve">    ↳ Poitrine fumée n°1</t>
  </si>
  <si>
    <t xml:space="preserve">    ↳ Chair à saucisse pur porc</t>
  </si>
  <si>
    <t xml:space="preserve">    ↳ dés de jambon cuit</t>
  </si>
  <si>
    <t xml:space="preserve">    ↳ ail haché</t>
  </si>
  <si>
    <t xml:space="preserve">    ↳ poivrons jaunes et rouges grillés marinés</t>
  </si>
  <si>
    <t xml:space="preserve">    ↳ FENOUIL France</t>
  </si>
  <si>
    <t xml:space="preserve">    ↳ persil</t>
  </si>
  <si>
    <t xml:space="preserve">    ↳ pain au lait</t>
  </si>
  <si>
    <t xml:space="preserve">    ↳ Parmesan râpé (Parmigiano)</t>
  </si>
  <si>
    <t>Fiche technique — Gratin Ismael Bayeldi</t>
  </si>
  <si>
    <t>Gratin Ismael Bayeldi  GA_GRAT_ISMA_BAY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</si>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</sst>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E7*9.74</f>
        <v>2.435</v>
      </c>
    </row>
    <row r="8">
      <c r="A8" t="s">
        <v>16</v>
      </c>
      <c r="B8" t="s">
        <v>17</v>
      </c>
      <c r="C8" t="s">
        <v>14</v>
      </c>
      <c r="D8" s="4">
        <v>0.2</v>
      </c>
      <c r="E8" s="6">
        <f>D8*$B$2</f>
        <v>0.2</v>
      </c>
      <c r="F8" t="s">
        <v>15</v>
      </c>
      <c r="G8" s="8">
        <f>E8*10.69</f>
        <v>2.138</v>
      </c>
    </row>
    <row r="9">
      <c r="A9" t="s" s="9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3</v>
      </c>
      <c r="G9" s="8">
        <f>E9*0</f>
        <v>0</v>
      </c>
    </row>
    <row r="10">
      <c r="A10" t="s" s="9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3</v>
      </c>
      <c r="G10" s="8">
        <f>E10*0</f>
        <v>0</v>
      </c>
    </row>
    <row r="11">
      <c r="A11" t="s" s="9">
        <v>24</v>
      </c>
      <c r="B11" t="s">
        <v>25</v>
      </c>
      <c r="C11" t="s">
        <v>23</v>
      </c>
      <c r="D11" s="4">
        <v>0.1</v>
      </c>
      <c r="E11" s="6">
        <f>D11*$B$2</f>
        <v>0.1</v>
      </c>
      <c r="F11" t="s">
        <v>3</v>
      </c>
      <c r="G11" s="8">
        <f>E11*0</f>
        <v>0</v>
      </c>
    </row>
    <row r="12">
      <c r="A12" t="s">
        <v>26</v>
      </c>
      <c r="B12" t="s">
        <v>27</v>
      </c>
      <c r="C12" t="s">
        <v>28</v>
      </c>
      <c r="D12" s="4">
        <v>0.1</v>
      </c>
      <c r="E12" s="6">
        <f>D12*$B$2</f>
        <v>0.1</v>
      </c>
      <c r="F12" t="s">
        <v>15</v>
      </c>
      <c r="G12" s="8">
        <f>E12*14.5</f>
        <v>1.45</v>
      </c>
    </row>
    <row r="13">
      <c r="A13" t="s" s="9">
        <v>29</v>
      </c>
      <c r="B13" t="s">
        <v>30</v>
      </c>
      <c r="C13" t="s">
        <v>31</v>
      </c>
      <c r="D13" s="4">
        <v>0.48</v>
      </c>
      <c r="E13" s="6">
        <f>D13*$B$2</f>
        <v>0.48</v>
      </c>
      <c r="F13" t="s">
        <v>15</v>
      </c>
      <c r="G13" s="8">
        <f>E13*0</f>
        <v>0</v>
      </c>
    </row>
    <row r="14">
      <c r="A14" t="s" s="9">
        <v>32</v>
      </c>
      <c r="B14" t="s">
        <v>33</v>
      </c>
      <c r="C14" t="s">
        <v>31</v>
      </c>
      <c r="D14" s="4">
        <v>0.48</v>
      </c>
      <c r="E14" s="6">
        <f>D14*$B$2</f>
        <v>0.48</v>
      </c>
      <c r="F14" t="s">
        <v>15</v>
      </c>
      <c r="G14" s="8">
        <f>E14*0</f>
        <v>0</v>
      </c>
    </row>
    <row r="15">
      <c r="A15" t="s" s="9">
        <v>34</v>
      </c>
      <c r="B15" t="s">
        <v>35</v>
      </c>
      <c r="C15" t="s">
        <v>36</v>
      </c>
      <c r="D15" s="4">
        <v>0.015</v>
      </c>
      <c r="E15" s="6">
        <f>D15*$B$2</f>
        <v>0.015</v>
      </c>
      <c r="F15" t="s">
        <v>3</v>
      </c>
      <c r="G15" s="8">
        <f>E15*0</f>
        <v>0</v>
      </c>
    </row>
    <row r="16">
      <c r="A16" t="s">
        <v>37</v>
      </c>
      <c r="B16" t="s">
        <v>38</v>
      </c>
      <c r="C16" t="s">
        <v>36</v>
      </c>
      <c r="D16" s="4">
        <v>0.48</v>
      </c>
      <c r="E16" s="6">
        <f>D16*$B$2</f>
        <v>0.48</v>
      </c>
      <c r="F16" t="s">
        <v>15</v>
      </c>
      <c r="G16" s="8">
        <f>E16*3.3</f>
        <v>1.584</v>
      </c>
    </row>
    <row r="17">
      <c r="A17" t="s">
        <v>39</v>
      </c>
      <c r="B17" t="s">
        <v>40</v>
      </c>
      <c r="C17" t="s">
        <v>36</v>
      </c>
      <c r="D17" s="4">
        <v>0.1</v>
      </c>
      <c r="E17" s="6">
        <f>D17*$B$2</f>
        <v>0.1</v>
      </c>
      <c r="F17" t="s">
        <v>15</v>
      </c>
      <c r="G17" s="8">
        <f>E17*2.6</f>
        <v>0.26</v>
      </c>
    </row>
    <row r="18">
      <c r="A18" t="s" s="9">
        <v>41</v>
      </c>
      <c r="B18" t="s">
        <v>42</v>
      </c>
      <c r="C18" t="s">
        <v>36</v>
      </c>
      <c r="D18" s="4">
        <v>0.48</v>
      </c>
      <c r="E18" s="6">
        <f>D18*$B$2</f>
        <v>0.48</v>
      </c>
      <c r="F18" t="s">
        <v>3</v>
      </c>
      <c r="G18" s="8">
        <f>E18*0</f>
        <v>0</v>
      </c>
    </row>
    <row r="19">
      <c r="A19" t="s" s="9">
        <v>43</v>
      </c>
      <c r="B19" t="s">
        <v>44</v>
      </c>
      <c r="C19" t="s">
        <v>36</v>
      </c>
      <c r="D19" s="4">
        <v>0.02</v>
      </c>
      <c r="E19" s="6">
        <f>D19*$B$2</f>
        <v>0.02</v>
      </c>
      <c r="F19" t="s">
        <v>3</v>
      </c>
      <c r="G19" s="8">
        <f>E19*0</f>
        <v>0</v>
      </c>
    </row>
    <row r="20">
      <c r="A20" t="s" s="9">
        <v>45</v>
      </c>
      <c r="B20" t="s">
        <v>46</v>
      </c>
      <c r="C20" t="s">
        <v>36</v>
      </c>
      <c r="D20" s="4">
        <v>0.1</v>
      </c>
      <c r="E20" s="6">
        <f>D20*$B$2</f>
        <v>0.1</v>
      </c>
      <c r="F20" t="s">
        <v>3</v>
      </c>
      <c r="G20" s="8">
        <f>E20*0</f>
        <v>0</v>
      </c>
    </row>
    <row r="21">
      <c r="A21" t="s" s="9">
        <v>47</v>
      </c>
      <c r="B21" t="s">
        <v>48</v>
      </c>
      <c r="C21" t="s">
        <v>49</v>
      </c>
      <c r="D21" s="4">
        <v>0.1</v>
      </c>
      <c r="E21" s="6">
        <f>D21*$B$2</f>
        <v>0.1</v>
      </c>
      <c r="F21" t="s">
        <v>3</v>
      </c>
      <c r="G21" s="8">
        <f>E21*0</f>
        <v>0</v>
      </c>
    </row>
    <row r="22">
      <c r="A22"/>
      <c r="B22"/>
      <c r="C22"/>
      <c r="D22"/>
      <c r="E22"/>
      <c r="F22" t="s" s="10">
        <v>50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s" s="12">
        <v>59</v>
      </c>
      <c r="E2" t="s" s="12"/>
      <c r="F2" t="s">
        <v>60</v>
      </c>
    </row>
    <row r="3">
      <c r="A3" t="s">
        <v>57</v>
      </c>
      <c r="B3">
        <v>2</v>
      </c>
      <c r="C3" t="s">
        <v>61</v>
      </c>
      <c r="D3" t="inlineStr" s="12">
        <is>
          <t>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t>
        </is>
      </c>
      <c r="E3" t="s" s="12"/>
      <c r="F3" t="s">
        <v>62</v>
      </c>
    </row>
    <row r="4">
      <c r="A4" t="s">
        <v>57</v>
      </c>
      <c r="B4">
        <v>3</v>
      </c>
      <c r="C4" t="s">
        <v>63</v>
      </c>
      <c r="D4" t="inlineStr" s="12">
        <is>
          <t>Blanchir les légumes - 10 min Plonger les aubergines dans leau bouillante durant 6 à 8 min (elles doi­vent être tendres mais se soutenir sans saffaisser), les oignons durant une dizaine de minutes et les courgettes durant 4 à 6 min.</t>
        </is>
      </c>
      <c r="E4" t="s" s="12"/>
      <c r="F4" t="s">
        <v>64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57</v>
      </c>
      <c r="C2" t="s">
        <v>69</v>
      </c>
      <c r="D2" s="6">
        <f>'Besoins'!$B$2*1</f>
        <v>1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'Besoins'!$B$2*0.48</f>
        <v>0.48</v>
      </c>
      <c r="E3" t="s">
        <v>15</v>
      </c>
    </row>
    <row r="4">
      <c r="A4">
        <v>1</v>
      </c>
      <c r="B4" t="s">
        <v>72</v>
      </c>
      <c r="C4" t="s">
        <v>71</v>
      </c>
      <c r="D4" s="6">
        <f>'Besoins'!$B$2*0.48</f>
        <v>0.48</v>
      </c>
      <c r="E4" t="s">
        <v>15</v>
      </c>
    </row>
    <row r="5">
      <c r="A5">
        <v>1</v>
      </c>
      <c r="B5" t="s">
        <v>73</v>
      </c>
      <c r="C5" t="s">
        <v>71</v>
      </c>
      <c r="D5" s="6">
        <f>'Besoins'!$B$2*0.48</f>
        <v>0.48</v>
      </c>
      <c r="E5" t="s">
        <v>15</v>
      </c>
    </row>
    <row r="6">
      <c r="A6">
        <v>1</v>
      </c>
      <c r="B6" t="s">
        <v>74</v>
      </c>
      <c r="C6" t="s">
        <v>71</v>
      </c>
      <c r="D6" s="6">
        <f>'Besoins'!$B$2*0.48</f>
        <v>0.48</v>
      </c>
      <c r="E6" t="s">
        <v>15</v>
      </c>
    </row>
    <row r="7">
      <c r="A7">
        <v>1</v>
      </c>
      <c r="B7" t="s">
        <v>75</v>
      </c>
      <c r="C7" t="s">
        <v>71</v>
      </c>
      <c r="D7" s="6">
        <f>'Besoins'!$B$2*0.1</f>
        <v>0.1</v>
      </c>
      <c r="E7" t="s">
        <v>15</v>
      </c>
    </row>
    <row r="8">
      <c r="A8">
        <v>1</v>
      </c>
      <c r="B8" t="s">
        <v>76</v>
      </c>
      <c r="C8" t="s">
        <v>71</v>
      </c>
      <c r="D8" s="6">
        <f>'Besoins'!$B$2*0.1</f>
        <v>0.1</v>
      </c>
      <c r="E8" t="s">
        <v>77</v>
      </c>
    </row>
    <row r="9">
      <c r="A9">
        <v>1</v>
      </c>
      <c r="B9" t="s">
        <v>78</v>
      </c>
      <c r="C9" t="s">
        <v>71</v>
      </c>
      <c r="D9" s="6">
        <f>'Besoins'!$B$2*0.2</f>
        <v>0.2</v>
      </c>
      <c r="E9" t="s">
        <v>15</v>
      </c>
    </row>
    <row r="10">
      <c r="A10">
        <v>1</v>
      </c>
      <c r="B10" t="s">
        <v>79</v>
      </c>
      <c r="C10" t="s">
        <v>71</v>
      </c>
      <c r="D10" s="6">
        <f>'Besoins'!$B$2*0.25</f>
        <v>0.25</v>
      </c>
      <c r="E10" t="s">
        <v>15</v>
      </c>
    </row>
    <row r="11">
      <c r="A11">
        <v>1</v>
      </c>
      <c r="B11" t="s">
        <v>80</v>
      </c>
      <c r="C11" t="s">
        <v>71</v>
      </c>
      <c r="D11" s="6">
        <f>'Besoins'!$B$2*0.1</f>
        <v>0.1</v>
      </c>
      <c r="E11" t="s">
        <v>15</v>
      </c>
    </row>
    <row r="12">
      <c r="A12">
        <v>1</v>
      </c>
      <c r="B12" t="s">
        <v>81</v>
      </c>
      <c r="C12" t="s">
        <v>71</v>
      </c>
      <c r="D12" s="6">
        <f>'Besoins'!$B$2*0.015</f>
        <v>0.015</v>
      </c>
      <c r="E12" t="s">
        <v>15</v>
      </c>
    </row>
    <row r="13">
      <c r="A13">
        <v>1</v>
      </c>
      <c r="B13" t="s">
        <v>82</v>
      </c>
      <c r="C13" t="s">
        <v>71</v>
      </c>
      <c r="D13" s="6">
        <f>'Besoins'!$B$2*0.1</f>
        <v>0.1</v>
      </c>
      <c r="E13" t="s">
        <v>15</v>
      </c>
    </row>
    <row r="14">
      <c r="A14">
        <v>1</v>
      </c>
      <c r="B14" t="s">
        <v>83</v>
      </c>
      <c r="C14" t="s">
        <v>71</v>
      </c>
      <c r="D14" s="6">
        <f>'Besoins'!$B$2*0.1</f>
        <v>0.1</v>
      </c>
      <c r="E14" t="s">
        <v>15</v>
      </c>
    </row>
    <row r="15">
      <c r="A15">
        <v>1</v>
      </c>
      <c r="B15" t="s">
        <v>84</v>
      </c>
      <c r="C15" t="s">
        <v>71</v>
      </c>
      <c r="D15" s="6">
        <f>'Besoins'!$B$2*0.02</f>
        <v>0.02</v>
      </c>
      <c r="E15" t="s">
        <v>15</v>
      </c>
    </row>
    <row r="16">
      <c r="A16">
        <v>1</v>
      </c>
      <c r="B16" t="s">
        <v>85</v>
      </c>
      <c r="C16" t="s">
        <v>71</v>
      </c>
      <c r="D16" s="6">
        <f>'Besoins'!$B$2*0.1</f>
        <v>0.1</v>
      </c>
      <c r="E16" t="s">
        <v>15</v>
      </c>
    </row>
    <row r="17">
      <c r="A17">
        <v>1</v>
      </c>
      <c r="B17" t="s">
        <v>86</v>
      </c>
      <c r="C17" t="s">
        <v>71</v>
      </c>
      <c r="D17" s="6">
        <f>'Besoins'!$B$2*0.1</f>
        <v>0.1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"GA_GRAT_ISMA_BAY · CUI.GARNITURES · référence : "&amp;Besoins!B3&amp;" "&amp;Besoins!C3&amp;" · multiplicateur réglable sur la feuille ""Besoins"""</f>
        <v>GA_GRAT_ISMA_BAY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90</v>
      </c>
      <c r="B6" t="str" s="12">
        <f>"[ÉVIDER] "&amp;Procedure!D3</f>
        <v>[ÉVIDER] 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v>
      </c>
      <c r="C6"/>
      <c r="D6"/>
    </row>
    <row r="7">
      <c r="A7"/>
      <c r="B7" t="str">
        <f>Besoins!B14</f>
        <v>tomates cubes</v>
      </c>
      <c r="C7" s="6">
        <f>Besoins!E14</f>
        <v>0.48</v>
      </c>
      <c r="D7" t="str">
        <f>Besoins!F14</f>
        <v>kg</v>
      </c>
    </row>
    <row r="8">
      <c r="A8"/>
      <c r="B8" t="str">
        <f>Besoins!B13</f>
        <v>courgettes cubes 20X20</v>
      </c>
      <c r="C8" s="6">
        <f>Besoins!E13</f>
        <v>0.48</v>
      </c>
      <c r="D8" t="str">
        <f>Besoins!F13</f>
        <v>kg</v>
      </c>
    </row>
    <row r="9">
      <c r="A9"/>
      <c r="B9" t="str">
        <f>Besoins!B16</f>
        <v>AUBERGINE France cat.I</v>
      </c>
      <c r="C9" s="6">
        <f>Besoins!E16</f>
        <v>0.48</v>
      </c>
      <c r="D9" t="str">
        <f>Besoins!F16</f>
        <v>kg</v>
      </c>
    </row>
    <row r="10">
      <c r="A10"/>
      <c r="B10" t="str">
        <f>Besoins!B18</f>
        <v>oignons émincés</v>
      </c>
      <c r="C10" s="6">
        <f>Besoins!E18</f>
        <v>0.48</v>
      </c>
      <c r="D10" t="str">
        <f>Besoins!F18</f>
        <v>kg</v>
      </c>
    </row>
    <row r="11">
      <c r="A11"/>
      <c r="B11" t="str">
        <f>Besoins!B7</f>
        <v>Chair à saucisse pur porc</v>
      </c>
      <c r="C11" s="6">
        <f>Besoins!E7</f>
        <v>0.25</v>
      </c>
      <c r="D11" t="str">
        <f>Besoins!F7</f>
        <v>kg</v>
      </c>
    </row>
    <row r="12">
      <c r="A12"/>
      <c r="B12" t="str">
        <f>Besoins!B11</f>
        <v>riz basmati</v>
      </c>
      <c r="C12" s="6">
        <f>Besoins!E11</f>
        <v>0.1</v>
      </c>
      <c r="D12" t="str">
        <f>Besoins!F11</f>
        <v>kg</v>
      </c>
    </row>
    <row r="13">
      <c r="A13"/>
      <c r="B13" t="str">
        <f>Besoins!B10</f>
        <v>huile olive vierge</v>
      </c>
      <c r="C13" s="6">
        <f>Besoins!E10</f>
        <v>0.1</v>
      </c>
      <c r="D13" t="str">
        <f>Besoins!F10</f>
        <v>lt</v>
      </c>
    </row>
    <row r="14">
      <c r="A14"/>
      <c r="B14" t="str">
        <f>Besoins!B8</f>
        <v>Poitrine fumée n°1</v>
      </c>
      <c r="C14" s="6">
        <f>Besoins!E8</f>
        <v>0.2</v>
      </c>
      <c r="D14" t="str">
        <f>Besoins!F8</f>
        <v>kg</v>
      </c>
    </row>
    <row r="15">
      <c r="A15"/>
      <c r="B15" t="str">
        <f>Besoins!B9</f>
        <v>dés de jambon cuit</v>
      </c>
      <c r="C15" s="6">
        <f>Besoins!E9</f>
        <v>0.1</v>
      </c>
      <c r="D15" t="str">
        <f>Besoins!F9</f>
        <v>kg</v>
      </c>
    </row>
    <row r="16">
      <c r="A16"/>
      <c r="B16" t="str">
        <f>Besoins!B15</f>
        <v>ail haché</v>
      </c>
      <c r="C16" s="6">
        <f>Besoins!E15</f>
        <v>0.015</v>
      </c>
      <c r="D16" t="str">
        <f>Besoins!F15</f>
        <v>kg</v>
      </c>
    </row>
    <row r="17">
      <c r="A17"/>
      <c r="B17" t="str">
        <f>Besoins!B20</f>
        <v>poivrons jaunes et rouges grillés marinés</v>
      </c>
      <c r="C17" s="6">
        <f>Besoins!E20</f>
        <v>0.1</v>
      </c>
      <c r="D17" t="str">
        <f>Besoins!F20</f>
        <v>kg</v>
      </c>
    </row>
    <row r="18">
      <c r="A18"/>
      <c r="B18" t="str">
        <f>Besoins!B17</f>
        <v>FENOUIL France</v>
      </c>
      <c r="C18" s="6">
        <f>Besoins!E17</f>
        <v>0.1</v>
      </c>
      <c r="D18" t="str">
        <f>Besoins!F17</f>
        <v>kg</v>
      </c>
    </row>
    <row r="19">
      <c r="A19"/>
      <c r="B19" t="str">
        <f>Besoins!B19</f>
        <v>persil</v>
      </c>
      <c r="C19" s="6">
        <f>Besoins!E19</f>
        <v>0.02</v>
      </c>
      <c r="D19" t="str">
        <f>Besoins!F19</f>
        <v>kg</v>
      </c>
    </row>
    <row r="20">
      <c r="A20"/>
      <c r="B20" t="str">
        <f>Besoins!B21</f>
        <v>pain au lait</v>
      </c>
      <c r="C20" s="6">
        <f>Besoins!E21</f>
        <v>0.1</v>
      </c>
      <c r="D20" t="str">
        <f>Besoins!F21</f>
        <v>kg</v>
      </c>
    </row>
    <row r="21">
      <c r="A21"/>
      <c r="B21" t="str">
        <f>Besoins!B12</f>
        <v>Parmesan râpé (Parmigiano)</v>
      </c>
      <c r="C21" s="6">
        <f>Besoins!E12</f>
        <v>0.1</v>
      </c>
      <c r="D21" t="str">
        <f>Besoins!F12</f>
        <v>kg</v>
      </c>
    </row>
    <row r="22">
      <c r="A22" t="s" s="15">
        <v>91</v>
      </c>
      <c r="B22" t="str" s="12">
        <f>"[BLANCHIR] "&amp;Procedure!D4</f>
        <v>[BLANCHIR] Blanchir les légumes - 10 min Plonger les aubergines dans leau bouillante durant 6 à 8 min (elles doi­vent être tendres mais se soutenir sans saffaisser), les oignons durant une dizaine de minutes et les courgettes durant 4 à 6 min.</v>
      </c>
      <c r="C22"/>
      <c r="D22"/>
    </row>
    <row r="23">
      <c r="A23"/>
      <c r="B23"/>
      <c r="C23"/>
      <c r="D23"/>
    </row>
    <row r="24">
      <c r="A24" t="s" s="16">
        <v>92</v>
      </c>
      <c r="B24"/>
      <c r="C24"/>
      <c r="D24"/>
    </row>
  </sheetData>
  <sheetProtection sheet="1"/>
  <mergeCells count="7">
    <mergeCell ref="A1:D1"/>
    <mergeCell ref="A2:D2"/>
    <mergeCell ref="A4:D4"/>
    <mergeCell ref="B5:D5"/>
    <mergeCell ref="B6:D6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2026-08-01T00:40:57Z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2026-08-01T00:40:57Z</dcterms:modified>
  <cp:revision>1</cp:revision>
</cp:coreProperties>
</file>