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<sst xmlns="http://schemas.openxmlformats.org/spreadsheetml/2006/main" count="80" uniqueCount="80">
  <si>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</si>
  <si>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</si>
  <si>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</si>
  <si>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</si>
  <si>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</si>
  <si>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</si>
  <si>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</si>
  <si>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</si>
  <si>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</si>
  <si>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</si>
  <si>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</si>
  <si>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</si>
  <si>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</si>
  <si>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</si>
  <si>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</si>
  <si>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</si>
  <si>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00001660</t>
  </si>
  <si>
    <t>huile olive vierge</t>
  </si>
  <si>
    <t>Épicerie salée</t>
  </si>
  <si>
    <t>00001716</t>
  </si>
  <si>
    <t>vinaigre alcool blanc</t>
  </si>
  <si>
    <t>00002247</t>
  </si>
  <si>
    <t>endives</t>
  </si>
  <si>
    <t>Légumes 4ème gamme (prêts emploi)</t>
  </si>
  <si>
    <t>kg</t>
  </si>
  <si>
    <t>00002275</t>
  </si>
  <si>
    <t>mâche</t>
  </si>
  <si>
    <t>Légumes feuilles</t>
  </si>
  <si>
    <t>00002041</t>
  </si>
  <si>
    <t>persil</t>
  </si>
  <si>
    <t>Légumes</t>
  </si>
  <si>
    <t>RNM57233737</t>
  </si>
  <si>
    <t>PISSENLIT vert France plateau 2kg</t>
  </si>
  <si>
    <t>00000020</t>
  </si>
  <si>
    <t>NOISETTES</t>
  </si>
  <si>
    <t>Produits secs</t>
  </si>
  <si>
    <t>Total</t>
  </si>
  <si>
    <t>Recette</t>
  </si>
  <si>
    <t>#</t>
  </si>
  <si>
    <t>Verbe</t>
  </si>
  <si>
    <t>Étape</t>
  </si>
  <si>
    <t>Précision technique</t>
  </si>
  <si>
    <t>Durée</t>
  </si>
  <si>
    <t>Salade norvégienne</t>
  </si>
  <si>
    <t>METTRE EN PLACE</t>
  </si>
  <si>
    <t>5 min (cuisson)</t>
  </si>
  <si>
    <t>ÉPLUCHER</t>
  </si>
  <si>
    <t>Eplucher et laver soigneusement les salades - 10 min  Les égoutter et les réserver.</t>
  </si>
  <si>
    <t>10 min (prepa)</t>
  </si>
  <si>
    <t>TRIER</t>
  </si>
  <si>
    <t>Trier et laver soigneusement les herbes  Les égoutter sur du papier absorbant.</t>
  </si>
  <si>
    <t>CONCASSER</t>
  </si>
  <si>
    <t>CUIRE</t>
  </si>
  <si>
    <t>Cuire les râbles - 12 min  Les cuire à 110 °C durant 12 min environ dans un polycuiseur à vapeur faible ou à 65/67 °C à cur.</t>
  </si>
  <si>
    <t>12 min (cuisson)</t>
  </si>
  <si>
    <t>RÉALISER</t>
  </si>
  <si>
    <t>5 min (repos)</t>
  </si>
  <si>
    <t>Niveau</t>
  </si>
  <si>
    <t>Composant</t>
  </si>
  <si>
    <t>Type</t>
  </si>
  <si>
    <t>Quantité (× multiplicateur, voir feuille Besoins)</t>
  </si>
  <si>
    <t>recette</t>
  </si>
  <si>
    <t xml:space="preserve">    ↳ EAU</t>
  </si>
  <si>
    <t>matiere</t>
  </si>
  <si>
    <t xml:space="preserve">    ↳ huile olive vierge</t>
  </si>
  <si>
    <t xml:space="preserve">    ↳ endives</t>
  </si>
  <si>
    <t xml:space="preserve">    ↳ mâche</t>
  </si>
  <si>
    <t xml:space="preserve">    ↳ PISSENLIT vert France plateau 2kg</t>
  </si>
  <si>
    <t xml:space="preserve">    ↳ persil</t>
  </si>
  <si>
    <t xml:space="preserve">    ↳ vinaigre alcool blanc</t>
  </si>
  <si>
    <t xml:space="preserve">    ↳ NOISETTES</t>
  </si>
  <si>
    <t>Fiche technique — Salade norvégienne</t>
  </si>
  <si>
    <t>Salade norvégienne  EF_SALA_NORV</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</si>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</sst>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4</v>
      </c>
      <c r="E7" s="6">
        <f>D7*$B$2</f>
        <v>4</v>
      </c>
      <c r="F7" t="s">
        <v>15</v>
      </c>
      <c r="G7" s="9">
        <f>E7*0.003</f>
        <v>0.012</v>
      </c>
    </row>
    <row r="8">
      <c r="A8" t="s" s="8">
        <v>16</v>
      </c>
      <c r="B8" t="s">
        <v>17</v>
      </c>
      <c r="C8" t="s">
        <v>18</v>
      </c>
      <c r="D8" s="4">
        <v>0.05</v>
      </c>
      <c r="E8" s="6">
        <f>D8*$B$2</f>
        <v>0.05</v>
      </c>
      <c r="F8" t="s">
        <v>15</v>
      </c>
      <c r="G8" s="9">
        <f>E8*0</f>
        <v>0</v>
      </c>
    </row>
    <row r="9">
      <c r="A9" t="s" s="8">
        <v>19</v>
      </c>
      <c r="B9" t="s">
        <v>20</v>
      </c>
      <c r="C9" t="s">
        <v>18</v>
      </c>
      <c r="D9" s="4">
        <v>0.05</v>
      </c>
      <c r="E9" s="6">
        <f>D9*$B$2</f>
        <v>0.05</v>
      </c>
      <c r="F9" t="s">
        <v>3</v>
      </c>
      <c r="G9" s="9">
        <f>E9*0</f>
        <v>0</v>
      </c>
    </row>
    <row r="10">
      <c r="A10" t="s" s="8">
        <v>21</v>
      </c>
      <c r="B10" t="s">
        <v>22</v>
      </c>
      <c r="C10" t="s">
        <v>23</v>
      </c>
      <c r="D10" s="4">
        <v>0.2</v>
      </c>
      <c r="E10" s="6">
        <f>D10*$B$2</f>
        <v>0.2</v>
      </c>
      <c r="F10" t="s">
        <v>24</v>
      </c>
      <c r="G10" s="9">
        <f>E10*0</f>
        <v>0</v>
      </c>
    </row>
    <row r="11">
      <c r="A11" t="s" s="8">
        <v>25</v>
      </c>
      <c r="B11" t="s">
        <v>26</v>
      </c>
      <c r="C11" t="s">
        <v>27</v>
      </c>
      <c r="D11" s="4">
        <v>0.2</v>
      </c>
      <c r="E11" s="6">
        <f>D11*$B$2</f>
        <v>0.2</v>
      </c>
      <c r="F11" t="s">
        <v>24</v>
      </c>
      <c r="G11" s="9">
        <f>E11*0</f>
        <v>0</v>
      </c>
    </row>
    <row r="12">
      <c r="A12" t="s" s="8">
        <v>28</v>
      </c>
      <c r="B12" t="s">
        <v>29</v>
      </c>
      <c r="C12" t="s">
        <v>30</v>
      </c>
      <c r="D12" s="4">
        <v>0.05</v>
      </c>
      <c r="E12" s="6">
        <f>D12*$B$2</f>
        <v>0.05</v>
      </c>
      <c r="F12" t="s">
        <v>24</v>
      </c>
      <c r="G12" s="9">
        <f>E12*0</f>
        <v>0</v>
      </c>
    </row>
    <row r="13">
      <c r="A13" t="s">
        <v>31</v>
      </c>
      <c r="B13" t="s">
        <v>32</v>
      </c>
      <c r="C13" t="s">
        <v>30</v>
      </c>
      <c r="D13" s="4">
        <v>0.2</v>
      </c>
      <c r="E13" s="6">
        <f>D13*$B$2</f>
        <v>0.2</v>
      </c>
      <c r="F13" t="s">
        <v>24</v>
      </c>
      <c r="G13" s="9">
        <f>E13*9</f>
        <v>1.8</v>
      </c>
    </row>
    <row r="14">
      <c r="A14" t="s" s="8">
        <v>33</v>
      </c>
      <c r="B14" t="s">
        <v>34</v>
      </c>
      <c r="C14" t="s">
        <v>35</v>
      </c>
      <c r="D14" s="4">
        <v>0.1</v>
      </c>
      <c r="E14" s="6">
        <f>D14*$B$2</f>
        <v>0.1</v>
      </c>
      <c r="F14" t="s">
        <v>24</v>
      </c>
      <c r="G14" s="9">
        <f>E14*4.3505</f>
        <v>0.43505</v>
      </c>
    </row>
    <row r="15">
      <c r="A15"/>
      <c r="B15"/>
      <c r="C15"/>
      <c r="D15"/>
      <c r="E15"/>
      <c r="F15" t="s" s="10">
        <v>36</v>
      </c>
      <c r="G15" s="11">
        <f>SUM(G7:G14)</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37</v>
      </c>
      <c r="B1" t="s" s="7">
        <v>38</v>
      </c>
      <c r="C1" t="s" s="7">
        <v>39</v>
      </c>
      <c r="D1" t="s" s="7">
        <v>40</v>
      </c>
      <c r="E1" t="s" s="7">
        <v>41</v>
      </c>
      <c r="F1" t="s" s="7">
        <v>42</v>
      </c>
    </row>
    <row r="2">
      <c r="A2" t="s">
        <v>43</v>
      </c>
      <c r="B2">
        <v>1</v>
      </c>
      <c r="C2" t="s">
        <v>44</v>
      </c>
      <c r="D2" t="inlineStr" s="12">
        <is>
          <t>Mettre en place le poste de travail - 5 min Denrées, matériels de préparation, de cuisson et de dressage. Réserver les râbles jusquà leur mise en cuisson en enceinte réfri­gérée.</t>
        </is>
      </c>
      <c r="E2" t="s" s="12"/>
      <c r="F2" t="s">
        <v>45</v>
      </c>
    </row>
    <row r="3">
      <c r="A3" t="s">
        <v>43</v>
      </c>
      <c r="B3">
        <v>2</v>
      </c>
      <c r="C3" t="s">
        <v>46</v>
      </c>
      <c r="D3" t="s" s="12">
        <v>47</v>
      </c>
      <c r="E3" t="s" s="12"/>
      <c r="F3" t="s">
        <v>48</v>
      </c>
    </row>
    <row r="4">
      <c r="A4" t="s">
        <v>43</v>
      </c>
      <c r="B4">
        <v>3</v>
      </c>
      <c r="C4" t="s">
        <v>49</v>
      </c>
      <c r="D4" t="s" s="12">
        <v>50</v>
      </c>
      <c r="E4" t="s" s="12"/>
      <c r="F4"/>
    </row>
    <row r="5">
      <c r="A5" t="s">
        <v>43</v>
      </c>
      <c r="B5">
        <v>4</v>
      </c>
      <c r="C5" t="s">
        <v>51</v>
      </c>
      <c r="D5" t="inlineStr" s="12">
        <is>
          <t>Préparer les éléments de présentation - 10 min Concasser et colorer légèrement les noisettes sous la salamandre. Ciseler la ciboulette. Effeuiller le persil plat, lestragon et réaliser les pluches de cerfeuil. A LA COMMANDE :</t>
        </is>
      </c>
      <c r="E5" t="s" s="12"/>
      <c r="F5" t="s">
        <v>48</v>
      </c>
    </row>
    <row r="6">
      <c r="A6" t="s">
        <v>43</v>
      </c>
      <c r="B6">
        <v>5</v>
      </c>
      <c r="C6" t="s">
        <v>52</v>
      </c>
      <c r="D6" t="s" s="12">
        <v>53</v>
      </c>
      <c r="E6" t="s" s="12"/>
      <c r="F6" t="s">
        <v>54</v>
      </c>
    </row>
    <row r="7">
      <c r="A7" t="s">
        <v>43</v>
      </c>
      <c r="B7">
        <v>6</v>
      </c>
      <c r="C7" t="s">
        <v>55</v>
      </c>
      <c r="D7" t="inlineStr" s="12">
        <is>
          <t>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t>
        </is>
      </c>
      <c r="E7" t="s" s="12"/>
      <c r="F7" t="s">
        <v>56</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57</v>
      </c>
      <c r="B1" t="s" s="7">
        <v>58</v>
      </c>
      <c r="C1" t="s" s="7">
        <v>59</v>
      </c>
      <c r="D1" t="s" s="7">
        <v>60</v>
      </c>
      <c r="E1" t="s" s="7">
        <v>10</v>
      </c>
    </row>
    <row r="2">
      <c r="A2">
        <v>0</v>
      </c>
      <c r="B2" t="s">
        <v>43</v>
      </c>
      <c r="C2" t="s">
        <v>61</v>
      </c>
      <c r="D2" s="6">
        <f>'Besoins'!$B$2*1</f>
        <v>1</v>
      </c>
      <c r="E2" t="s">
        <v>3</v>
      </c>
    </row>
    <row r="3">
      <c r="A3">
        <v>1</v>
      </c>
      <c r="B3" t="s">
        <v>62</v>
      </c>
      <c r="C3" t="s">
        <v>63</v>
      </c>
      <c r="D3" s="6">
        <f>'Besoins'!$B$2*4</f>
        <v>4</v>
      </c>
      <c r="E3" t="s">
        <v>3</v>
      </c>
    </row>
    <row r="4">
      <c r="A4">
        <v>1</v>
      </c>
      <c r="B4" t="s">
        <v>64</v>
      </c>
      <c r="C4" t="s">
        <v>63</v>
      </c>
      <c r="D4" s="6">
        <f>'Besoins'!$B$2*0.05</f>
        <v>0.05</v>
      </c>
      <c r="E4" t="s">
        <v>15</v>
      </c>
    </row>
    <row r="5">
      <c r="A5">
        <v>1</v>
      </c>
      <c r="B5" t="s">
        <v>65</v>
      </c>
      <c r="C5" t="s">
        <v>63</v>
      </c>
      <c r="D5" s="6">
        <f>'Besoins'!$B$2*0.2</f>
        <v>0.2</v>
      </c>
      <c r="E5" t="s">
        <v>24</v>
      </c>
    </row>
    <row r="6">
      <c r="A6">
        <v>1</v>
      </c>
      <c r="B6" t="s">
        <v>66</v>
      </c>
      <c r="C6" t="s">
        <v>63</v>
      </c>
      <c r="D6" s="6">
        <f>'Besoins'!$B$2*0.2</f>
        <v>0.2</v>
      </c>
      <c r="E6" t="s">
        <v>24</v>
      </c>
    </row>
    <row r="7">
      <c r="A7">
        <v>1</v>
      </c>
      <c r="B7" t="s">
        <v>67</v>
      </c>
      <c r="C7" t="s">
        <v>63</v>
      </c>
      <c r="D7" s="6">
        <f>'Besoins'!$B$2*0.2</f>
        <v>0.2</v>
      </c>
      <c r="E7" t="s">
        <v>24</v>
      </c>
    </row>
    <row r="8">
      <c r="A8">
        <v>1</v>
      </c>
      <c r="B8" t="s">
        <v>68</v>
      </c>
      <c r="C8" t="s">
        <v>63</v>
      </c>
      <c r="D8" s="6">
        <f>'Besoins'!$B$2*0.05</f>
        <v>0.05</v>
      </c>
      <c r="E8" t="s">
        <v>24</v>
      </c>
    </row>
    <row r="9">
      <c r="A9">
        <v>1</v>
      </c>
      <c r="B9" t="s">
        <v>69</v>
      </c>
      <c r="C9" t="s">
        <v>63</v>
      </c>
      <c r="D9" s="6">
        <f>'Besoins'!$B$2*0.05</f>
        <v>0.05</v>
      </c>
      <c r="E9" t="s">
        <v>15</v>
      </c>
    </row>
    <row r="10">
      <c r="A10">
        <v>1</v>
      </c>
      <c r="B10" t="s">
        <v>70</v>
      </c>
      <c r="C10" t="s">
        <v>63</v>
      </c>
      <c r="D10" s="6">
        <f>'Besoins'!$B$2*0.1</f>
        <v>0.1</v>
      </c>
      <c r="E10" t="s">
        <v>24</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 min="3" max="3" width="14" customWidth="1"/>
    <col min="4" max="4" width="10" customWidth="1"/>
  </cols>
  <sheetData>
    <row r="1" customHeight="1" ht="24">
      <c r="A1" t="s" s="2">
        <v>71</v>
      </c>
      <c r="B1"/>
      <c r="C1"/>
      <c r="D1"/>
    </row>
    <row r="2">
      <c r="A2" t="str" s="13">
        <f>"EF_SALA_NORV · CUI.ENTREES_FROIDES · référence : "&amp;Besoins!B3&amp;" "&amp;Besoins!C3&amp;" · multiplicateur réglable sur la feuille ""Besoins"""</f>
        <v>EF_SALA_NORV · CUI.ENTREES_FROIDES · référence : 1 pc · multiplicateur réglable sur la feuille </v>
      </c>
      <c r="B2"/>
      <c r="C2"/>
      <c r="D2"/>
    </row>
    <row r="3">
      <c r="A3"/>
      <c r="B3"/>
      <c r="C3"/>
      <c r="D3"/>
    </row>
    <row r="4">
      <c r="A4" t="s" s="14">
        <v>72</v>
      </c>
      <c r="B4"/>
      <c r="C4"/>
      <c r="D4"/>
    </row>
    <row r="5">
      <c r="A5" t="s" s="15">
        <v>73</v>
      </c>
      <c r="B5" t="str" s="12">
        <f>"[METTRE EN PLACE] "&amp;Procedure!D2</f>
        <v>[METTRE EN PLACE] Mettre en place le poste de travail - 5 min Denrées, matériels de préparation, de cuisson et de dressage. Réserver les râbles jusquà leur mise en cuisson en enceinte réfri­gérée.</v>
      </c>
      <c r="C5"/>
      <c r="D5"/>
    </row>
    <row r="6">
      <c r="A6" t="s" s="15">
        <v>74</v>
      </c>
      <c r="B6" t="str" s="12">
        <f>"[ÉPLUCHER] "&amp;Procedure!D3</f>
        <v>[ÉPLUCHER] Eplucher et laver soigneusement les salades - 10 min  Les égoutter et les réserver.</v>
      </c>
      <c r="C6"/>
      <c r="D6"/>
    </row>
    <row r="7">
      <c r="A7"/>
      <c r="B7" t="str">
        <f>Besoins!B7</f>
        <v>EAU</v>
      </c>
      <c r="C7" s="6">
        <f>Besoins!E7</f>
        <v>4</v>
      </c>
      <c r="D7" t="str">
        <f>Besoins!F7</f>
        <v>pc</v>
      </c>
    </row>
    <row r="8">
      <c r="A8"/>
      <c r="B8" t="str">
        <f>Besoins!B10</f>
        <v>endives</v>
      </c>
      <c r="C8" s="6">
        <f>Besoins!E10</f>
        <v>0.2</v>
      </c>
      <c r="D8" t="str">
        <f>Besoins!F10</f>
        <v>kg</v>
      </c>
    </row>
    <row r="9">
      <c r="A9"/>
      <c r="B9" t="str">
        <f>Besoins!B11</f>
        <v>mâche</v>
      </c>
      <c r="C9" s="6">
        <f>Besoins!E11</f>
        <v>0.2</v>
      </c>
      <c r="D9" t="str">
        <f>Besoins!F11</f>
        <v>kg</v>
      </c>
    </row>
    <row r="10">
      <c r="A10"/>
      <c r="B10" t="str">
        <f>Besoins!B13</f>
        <v>PISSENLIT vert France plateau 2kg</v>
      </c>
      <c r="C10" s="6">
        <f>Besoins!E13</f>
        <v>0.2</v>
      </c>
      <c r="D10" t="str">
        <f>Besoins!F13</f>
        <v>kg</v>
      </c>
    </row>
    <row r="11">
      <c r="A11" t="s" s="15">
        <v>75</v>
      </c>
      <c r="B11" t="str" s="12">
        <f>"[TRIER] "&amp;Procedure!D4</f>
        <v>[TRIER] Trier et laver soigneusement les herbes  Les égoutter sur du papier absorbant.</v>
      </c>
      <c r="C11"/>
      <c r="D11"/>
    </row>
    <row r="12">
      <c r="A12" t="s" s="15">
        <v>76</v>
      </c>
      <c r="B12" t="str" s="12">
        <f>"[CONCASSER] "&amp;Procedure!D5</f>
        <v>[CONCASSER] Préparer les éléments de présentation - 10 min Concasser et colorer légèrement les noisettes sous la salamandre. Ciseler la ciboulette. Effeuiller le persil plat, lestragon et réaliser les pluches de cerfeuil. A LA COMMANDE :</v>
      </c>
      <c r="C12"/>
      <c r="D12"/>
    </row>
    <row r="13">
      <c r="A13"/>
      <c r="B13" t="str">
        <f>Besoins!B12</f>
        <v>persil</v>
      </c>
      <c r="C13" s="6">
        <f>Besoins!E12</f>
        <v>0.05</v>
      </c>
      <c r="D13" t="str">
        <f>Besoins!F12</f>
        <v>kg</v>
      </c>
    </row>
    <row r="14">
      <c r="A14"/>
      <c r="B14" t="str">
        <f>Besoins!B14</f>
        <v>NOISETTES</v>
      </c>
      <c r="C14" s="6">
        <f>Besoins!E14</f>
        <v>0.1</v>
      </c>
      <c r="D14" t="str">
        <f>Besoins!F14</f>
        <v>kg</v>
      </c>
    </row>
    <row r="15">
      <c r="A15" t="s" s="15">
        <v>77</v>
      </c>
      <c r="B15" t="str" s="12">
        <f>"[CUIRE] "&amp;Procedure!D6</f>
        <v>[CUIRE] Cuire les râbles - 12 min  Les cuire à 110 °C durant 12 min environ dans un polycuiseur à vapeur faible ou à 65/67 °C à cur.</v>
      </c>
      <c r="C15"/>
      <c r="D15"/>
    </row>
    <row r="16">
      <c r="A16" t="s" s="15">
        <v>78</v>
      </c>
      <c r="B16" t="str" s="12">
        <f>"[RÉALISER] "&amp;Procedure!D7</f>
        <v>[RÉALISER] Réaliser la sauce - 5 min Développer les râbles et les faire rissoler uniformément dans une grande poêle antiadhésive avec lhuile de noisette. Enlever la crépine, les assaisonner et les débarrasser. Dégraisser la poêle si nécessaire. Déglacer avec le vinaigre de xérès. Ajouter la glace blonde de lapereau. Laisser réduire légèrement. Emulsionner hors du feu avec lhuile de noisette. Vérifier lassaisonnement.</v>
      </c>
      <c r="C16"/>
      <c r="D16"/>
    </row>
    <row r="17">
      <c r="A17"/>
      <c r="B17" t="str">
        <f>Besoins!B8</f>
        <v>huile olive vierge</v>
      </c>
      <c r="C17" s="6">
        <f>Besoins!E8</f>
        <v>0.05</v>
      </c>
      <c r="D17" t="str">
        <f>Besoins!F8</f>
        <v>lt</v>
      </c>
    </row>
    <row r="18">
      <c r="A18"/>
      <c r="B18" t="str">
        <f>Besoins!B9</f>
        <v>vinaigre alcool blanc</v>
      </c>
      <c r="C18" s="6">
        <f>Besoins!E9</f>
        <v>0.05</v>
      </c>
      <c r="D18" t="str">
        <f>Besoins!F9</f>
        <v>lt</v>
      </c>
    </row>
    <row r="19">
      <c r="A19"/>
      <c r="B19"/>
      <c r="C19"/>
      <c r="D19"/>
    </row>
    <row r="20">
      <c r="A20" t="s" s="16">
        <v>79</v>
      </c>
      <c r="B20"/>
      <c r="C20"/>
      <c r="D20"/>
    </row>
  </sheetData>
  <sheetProtection sheet="1"/>
  <mergeCells count="10">
    <mergeCell ref="A1:D1"/>
    <mergeCell ref="A2:D2"/>
    <mergeCell ref="A4:D4"/>
    <mergeCell ref="B5:D5"/>
    <mergeCell ref="B6:D6"/>
    <mergeCell ref="B11:D11"/>
    <mergeCell ref="B12:D12"/>
    <mergeCell ref="B15:D15"/>
    <mergeCell ref="B16:D16"/>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2026-09-15T11:54:33Z</dcterms:created>
  <dc:title>Salade norvégienne</dc:title>
  <dc:subject/>
  <dc:creator>CUIS.web</dc:creator>
  <cp:lastModifiedBy/>
  <cp:keywords/>
  <dc:description>Export automatique — moteur récursif d'origine : Bernard Vandendaele</dc:description>
  <cp:category/>
  <dc:language>en-US</dc:language>
  <dcterms:modified xsi:type="dcterms:W3CDTF">2026-09-15T11:54:33Z</dcterms:modified>
  <cp:revision>1</cp:revision>
</cp:coreProperties>
</file>