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<sst xmlns="http://schemas.openxmlformats.org/spreadsheetml/2006/main" count="70" uniqueCount="70">
  <si>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</si>
  <si>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</si>
  <si>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</si>
  <si>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</si>
  <si>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</si>
  <si>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</si>
  <si>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</si>
  <si>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</si>
  <si>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</si>
  <si>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</si>
  <si>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</si>
  <si>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</si>
  <si>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</si>
  <si>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</si>
  <si>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</si>
  <si>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</si>
  <si>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</si>
  <si>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</si>
  <si>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</si>
  <si>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</si>
  <si>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</si>
  <si>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</si>
  <si>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</si>
  <si>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</si>
  <si>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</si>
  <si>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</si>
  <si>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</si>
  <si>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</si>
  <si>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00001634</t>
  </si>
  <si>
    <t>semoule couscous fine</t>
  </si>
  <si>
    <t>CRE-LIQUIDE-35</t>
  </si>
  <si>
    <t>Crème liquide entière 35% MG UHT</t>
  </si>
  <si>
    <t>Crèmes fraîches et laitières</t>
  </si>
  <si>
    <t>lt</t>
  </si>
  <si>
    <t>00002028</t>
  </si>
  <si>
    <t>ail haché</t>
  </si>
  <si>
    <t>Légumes</t>
  </si>
  <si>
    <t>00002166</t>
  </si>
  <si>
    <t>saumon escalope</t>
  </si>
  <si>
    <t>Viandes</t>
  </si>
  <si>
    <t>Total</t>
  </si>
  <si>
    <t>Recette</t>
  </si>
  <si>
    <t>#</t>
  </si>
  <si>
    <t>Verbe</t>
  </si>
  <si>
    <t>Étape</t>
  </si>
  <si>
    <t>Précision technique</t>
  </si>
  <si>
    <t>Durée</t>
  </si>
  <si>
    <t>Spaghetti milanaise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</si>
  <si>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</si>
  <si>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</si>
  <si>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</si>
  <si>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</si>
  <si>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</si>
  <si>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</si>
  <si>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</si>
  <si>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</si>
  <si>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</si>
  <si>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OEUF (P) (conv.)</t>
  </si>
  <si>
    <t>conversion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</si>
  <si>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</si>
  <si>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</si>
  <si>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</si>
  <si>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</si>
  <si>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</si>
  <si>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</si>
  <si>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Fiche technique — Spaghetti milanaise</t>
  </si>
  <si>
    <t>Spaghetti milanaise  EC_SPAG_MILA</t>
  </si>
  <si>
    <t>1.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</si>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</sst>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E7*0.489836</f>
        <v>0.195934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15</v>
      </c>
      <c r="G10" s="9">
        <f>E10*0.186416</f>
        <v>0.001491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27</v>
      </c>
      <c r="D12" s="4">
        <v>0.1</v>
      </c>
      <c r="E12" s="6">
        <f>D12*$B$2</f>
        <v>0.1</v>
      </c>
      <c r="F12" t="s">
        <v>3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33</v>
      </c>
      <c r="G13" s="9">
        <f>E13*2.85</f>
        <v>0.57</v>
      </c>
    </row>
    <row r="14">
      <c r="A14" t="s" s="8">
        <v>34</v>
      </c>
      <c r="B14" t="s">
        <v>35</v>
      </c>
      <c r="C14" t="s">
        <v>36</v>
      </c>
      <c r="D14" s="4">
        <v>0.02</v>
      </c>
      <c r="E14" s="6">
        <f>D14*$B$2</f>
        <v>0.02</v>
      </c>
      <c r="F14" t="s">
        <v>3</v>
      </c>
      <c r="G14" s="9">
        <f>E14*0</f>
        <v>0</v>
      </c>
    </row>
    <row r="15">
      <c r="A15" t="s" s="8">
        <v>37</v>
      </c>
      <c r="B15" t="s">
        <v>38</v>
      </c>
      <c r="C15" t="s">
        <v>39</v>
      </c>
      <c r="D15" s="4">
        <v>0.3</v>
      </c>
      <c r="E15" s="6">
        <f>D15*$B$2</f>
        <v>0.3</v>
      </c>
      <c r="F15" t="s">
        <v>3</v>
      </c>
      <c r="G15" s="9">
        <f>E15*0</f>
        <v>0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'Besoins'!$B$2*0.4</f>
        <v>0.4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'Besoins'!$B$2*0.008</f>
        <v>0.008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'Besoins'!$B$2*4</f>
        <v>4</v>
      </c>
      <c r="E5" t="s">
        <v>3</v>
      </c>
    </row>
    <row r="6">
      <c r="A6">
        <v>1</v>
      </c>
      <c r="B6" t="s">
        <v>59</v>
      </c>
      <c r="C6" t="s">
        <v>55</v>
      </c>
      <c r="D6" s="6">
        <f>'Besoins'!$B$2*0.02</f>
        <v>0.02</v>
      </c>
      <c r="E6" t="s">
        <v>33</v>
      </c>
    </row>
    <row r="7">
      <c r="A7">
        <v>1</v>
      </c>
      <c r="B7" t="s">
        <v>60</v>
      </c>
      <c r="C7" t="s">
        <v>55</v>
      </c>
      <c r="D7" s="6">
        <f>'Besoins'!$B$2*0.1</f>
        <v>0.1</v>
      </c>
      <c r="E7" t="s">
        <v>15</v>
      </c>
    </row>
    <row r="8">
      <c r="A8">
        <v>1</v>
      </c>
      <c r="B8" t="s">
        <v>61</v>
      </c>
      <c r="C8" t="s">
        <v>55</v>
      </c>
      <c r="D8" s="6">
        <f>'Besoins'!$B$2*0.04</f>
        <v>0.04</v>
      </c>
      <c r="E8" t="s">
        <v>15</v>
      </c>
    </row>
    <row r="9">
      <c r="A9">
        <v>1</v>
      </c>
      <c r="B9" t="s">
        <v>62</v>
      </c>
      <c r="C9" t="s">
        <v>55</v>
      </c>
      <c r="D9" s="6">
        <f>'Besoins'!$B$2*0.02</f>
        <v>0.02</v>
      </c>
      <c r="E9" t="s">
        <v>15</v>
      </c>
    </row>
    <row r="10">
      <c r="A10">
        <v>1</v>
      </c>
      <c r="B10" t="s">
        <v>63</v>
      </c>
      <c r="C10" t="s">
        <v>55</v>
      </c>
      <c r="D10" s="6">
        <f>'Besoins'!$B$2*0.3</f>
        <v>0.3</v>
      </c>
      <c r="E10" t="s">
        <v>15</v>
      </c>
    </row>
    <row r="11">
      <c r="A11">
        <v>1</v>
      </c>
      <c r="B11" t="s">
        <v>64</v>
      </c>
      <c r="C11" t="s">
        <v>55</v>
      </c>
      <c r="D11" s="6">
        <f>'Besoins'!$B$2*0.2</f>
        <v>0.2</v>
      </c>
      <c r="E11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65</v>
      </c>
      <c r="B1"/>
      <c r="C1"/>
      <c r="D1"/>
    </row>
    <row r="2">
      <c r="A2" t="str" s="13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6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6">
        <f>Besoins!E10</f>
        <v>0.008</v>
      </c>
      <c r="D7" t="str">
        <f>Besoins!F10</f>
        <v>kg</v>
      </c>
    </row>
    <row r="8">
      <c r="A8"/>
      <c r="B8" t="s">
        <v>68</v>
      </c>
      <c r="C8" s="6">
        <f>'Besoins'!$B$2*4</f>
        <v>4</v>
      </c>
      <c r="D8" t="s">
        <v>3</v>
      </c>
    </row>
    <row r="9">
      <c r="A9"/>
      <c r="B9" t="str">
        <f>Besoins!B11</f>
        <v>huile olive vierge</v>
      </c>
      <c r="C9" s="6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6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6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6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6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6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6">
        <v>69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