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<sst xmlns="http://schemas.openxmlformats.org/spreadsheetml/2006/main" count="70" uniqueCount="70">
  <si>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</si>
  <si>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</si>
  <si>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</si>
  <si>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</si>
  <si>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</si>
  <si>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</si>
  <si>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</si>
  <si>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</si>
  <si>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</si>
  <si>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</si>
  <si>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</si>
  <si>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</si>
  <si>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</si>
  <si>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</si>
  <si>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</si>
  <si>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</si>
  <si>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</si>
  <si>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</si>
  <si>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</si>
  <si>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</si>
  <si>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</si>
  <si>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</si>
  <si>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</si>
  <si>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</si>
  <si>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</si>
  <si>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00001660</t>
  </si>
  <si>
    <t>huile olive vierge</t>
  </si>
  <si>
    <t>Épicerie salée</t>
  </si>
  <si>
    <t>lt</t>
  </si>
  <si>
    <t>00001634</t>
  </si>
  <si>
    <t>semoule couscous fine</t>
  </si>
  <si>
    <t>CRE-LIQUIDE-35</t>
  </si>
  <si>
    <t>Crème liquide entière 35% MG UHT</t>
  </si>
  <si>
    <t>Crèmes fraîches et laitières</t>
  </si>
  <si>
    <t>00002028</t>
  </si>
  <si>
    <t>ail haché</t>
  </si>
  <si>
    <t>Légumes</t>
  </si>
  <si>
    <t>00002166</t>
  </si>
  <si>
    <t>saumon escalope</t>
  </si>
  <si>
    <t>Viandes</t>
  </si>
  <si>
    <t>Total</t>
  </si>
  <si>
    <t>Recette</t>
  </si>
  <si>
    <t>#</t>
  </si>
  <si>
    <t>Verbe</t>
  </si>
  <si>
    <t>Étape</t>
  </si>
  <si>
    <t>Précision technique</t>
  </si>
  <si>
    <t>Durée</t>
  </si>
  <si>
    <t>Spaghetti milanaise</t>
  </si>
  <si>
    <t>RÉALISER</t>
  </si>
  <si>
    <t>Niveau</t>
  </si>
  <si>
    <t>Composant</t>
  </si>
  <si>
    <t>Type</t>
  </si>
  <si>
    <t>Quantité (× multiplicateur, voir feuille Besoins)</t>
  </si>
  <si>
    <t>recette</t>
  </si>
  <si>
    <t xml:space="preserve">    ↳ FARINE (000)</t>
  </si>
  <si>
    <t>matiere</t>
  </si>
  <si>
    <t xml:space="preserve">    ↳ SEL</t>
  </si>
  <si>
    <t xml:space="preserve">    ↳ OEUF (P) (conv.)</t>
  </si>
  <si>
    <t>conversion</t>
  </si>
  <si>
    <t xml:space="preserve">    ↳ huile olive vierge</t>
  </si>
  <si>
    <t xml:space="preserve">    ↳ semoule couscous fine</t>
  </si>
  <si>
    <t xml:space="preserve">    ↳ BEURRE</t>
  </si>
  <si>
    <t xml:space="preserve">    ↳ ail haché</t>
  </si>
  <si>
    <t xml:space="preserve">    ↳ saumon escalope</t>
  </si>
  <si>
    <t xml:space="preserve">    ↳ Crème liquide entière 35% MG UHT</t>
  </si>
  <si>
    <t>Fiche technique — Spaghetti milanaise</t>
  </si>
  <si>
    <t>Spaghetti milanaise  EC_SPAG_MILA</t>
  </si>
  <si>
    <t>1.</t>
  </si>
  <si>
    <t xml:space="preserve">    OEUF (P) (conv.)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</si>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</sst>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0.4</v>
      </c>
      <c r="E7" s="6">
        <f>D7*$B$2</f>
        <v>0.4</v>
      </c>
      <c r="F7" t="s">
        <v>15</v>
      </c>
      <c r="G7" s="9">
        <f>E7*0.489836</f>
        <v>0.195934</v>
      </c>
    </row>
    <row r="8">
      <c r="A8" t="s" s="8">
        <v>16</v>
      </c>
      <c r="B8" t="s">
        <v>17</v>
      </c>
      <c r="C8" t="s">
        <v>18</v>
      </c>
      <c r="D8" s="4">
        <v>0.04</v>
      </c>
      <c r="E8" s="6">
        <f>D8*$B$2</f>
        <v>0.04</v>
      </c>
      <c r="F8" t="s">
        <v>15</v>
      </c>
      <c r="G8" s="9">
        <f>E8*3.9514</f>
        <v>0.158056</v>
      </c>
    </row>
    <row r="9">
      <c r="A9" t="s" s="8">
        <v>19</v>
      </c>
      <c r="B9" t="s">
        <v>20</v>
      </c>
      <c r="C9" t="s">
        <v>21</v>
      </c>
      <c r="D9" s="4">
        <v>4</v>
      </c>
      <c r="E9" s="6">
        <f>D9*$B$2</f>
        <v>4</v>
      </c>
      <c r="F9" t="s">
        <v>3</v>
      </c>
      <c r="G9" s="9">
        <f>E9*0.27</f>
        <v>1.08</v>
      </c>
    </row>
    <row r="10">
      <c r="A10" t="s" s="8">
        <v>22</v>
      </c>
      <c r="B10" t="s">
        <v>23</v>
      </c>
      <c r="C10" t="s">
        <v>24</v>
      </c>
      <c r="D10" s="4">
        <v>0.008</v>
      </c>
      <c r="E10" s="6">
        <f>D10*$B$2</f>
        <v>0.008</v>
      </c>
      <c r="F10" t="s">
        <v>15</v>
      </c>
      <c r="G10" s="9">
        <f>E10*0.186416</f>
        <v>0.001491</v>
      </c>
    </row>
    <row r="11">
      <c r="A11" t="s" s="8">
        <v>25</v>
      </c>
      <c r="B11" t="s">
        <v>26</v>
      </c>
      <c r="C11" t="s">
        <v>27</v>
      </c>
      <c r="D11" s="4">
        <v>0.02</v>
      </c>
      <c r="E11" s="6">
        <f>D11*$B$2</f>
        <v>0.02</v>
      </c>
      <c r="F11" t="s">
        <v>28</v>
      </c>
      <c r="G11" s="9">
        <f>E11*0</f>
        <v>0</v>
      </c>
    </row>
    <row r="12">
      <c r="A12" t="s" s="8">
        <v>29</v>
      </c>
      <c r="B12" t="s">
        <v>30</v>
      </c>
      <c r="C12" t="s">
        <v>27</v>
      </c>
      <c r="D12" s="4">
        <v>0.1</v>
      </c>
      <c r="E12" s="6">
        <f>D12*$B$2</f>
        <v>0.1</v>
      </c>
      <c r="F12" t="s">
        <v>3</v>
      </c>
      <c r="G12" s="9">
        <f>E12*0</f>
        <v>0</v>
      </c>
    </row>
    <row r="13">
      <c r="A13" t="s">
        <v>31</v>
      </c>
      <c r="B13" t="s">
        <v>32</v>
      </c>
      <c r="C13" t="s">
        <v>33</v>
      </c>
      <c r="D13" s="4">
        <v>0.2</v>
      </c>
      <c r="E13" s="6">
        <f>D13*$B$2</f>
        <v>0.2</v>
      </c>
      <c r="F13" t="s">
        <v>28</v>
      </c>
      <c r="G13" s="9">
        <f>E13*2.85</f>
        <v>0.57</v>
      </c>
    </row>
    <row r="14">
      <c r="A14" t="s" s="8">
        <v>34</v>
      </c>
      <c r="B14" t="s">
        <v>35</v>
      </c>
      <c r="C14" t="s">
        <v>36</v>
      </c>
      <c r="D14" s="4">
        <v>0.02</v>
      </c>
      <c r="E14" s="6">
        <f>D14*$B$2</f>
        <v>0.02</v>
      </c>
      <c r="F14" t="s">
        <v>15</v>
      </c>
      <c r="G14" s="9">
        <f>E14*0</f>
        <v>0</v>
      </c>
    </row>
    <row r="15">
      <c r="A15" t="s" s="8">
        <v>37</v>
      </c>
      <c r="B15" t="s">
        <v>38</v>
      </c>
      <c r="C15" t="s">
        <v>39</v>
      </c>
      <c r="D15" s="4">
        <v>0.3</v>
      </c>
      <c r="E15" s="6">
        <f>D15*$B$2</f>
        <v>0.3</v>
      </c>
      <c r="F15" t="s">
        <v>3</v>
      </c>
      <c r="G15" s="9">
        <f>E15*0</f>
        <v>0</v>
      </c>
    </row>
    <row r="16">
      <c r="A16"/>
      <c r="B16"/>
      <c r="C16"/>
      <c r="D16"/>
      <c r="E16"/>
      <c r="F16" t="s" s="10">
        <v>40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45</v>
      </c>
      <c r="F1" t="s" s="7">
        <v>46</v>
      </c>
    </row>
    <row r="2">
      <c r="A2" t="s">
        <v>47</v>
      </c>
      <c r="B2">
        <v>1</v>
      </c>
      <c r="C2" t="s">
        <v>48</v>
      </c>
      <c r="D2" t="inlineStr" s="12">
        <is>
          <t>Réaliser la recette selon la technique BPI — voir La Cuisine de Référence p.XXX. Mettre en place le poste de travail, préparer les denrées, réaliser et dresser selon les explications.</t>
        </is>
      </c>
      <c r="E2" t="s" s="1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49</v>
      </c>
      <c r="B1" t="s" s="7">
        <v>50</v>
      </c>
      <c r="C1" t="s" s="7">
        <v>51</v>
      </c>
      <c r="D1" t="s" s="7">
        <v>52</v>
      </c>
      <c r="E1" t="s" s="7">
        <v>10</v>
      </c>
    </row>
    <row r="2">
      <c r="A2">
        <v>0</v>
      </c>
      <c r="B2" t="s">
        <v>47</v>
      </c>
      <c r="C2" t="s">
        <v>53</v>
      </c>
      <c r="D2" s="6">
        <f>'Besoins'!$B$2*1</f>
        <v>1</v>
      </c>
      <c r="E2" t="s">
        <v>3</v>
      </c>
    </row>
    <row r="3">
      <c r="A3">
        <v>1</v>
      </c>
      <c r="B3" t="s">
        <v>54</v>
      </c>
      <c r="C3" t="s">
        <v>55</v>
      </c>
      <c r="D3" s="6">
        <f>'Besoins'!$B$2*0.4</f>
        <v>0.4</v>
      </c>
      <c r="E3" t="s">
        <v>15</v>
      </c>
    </row>
    <row r="4">
      <c r="A4">
        <v>1</v>
      </c>
      <c r="B4" t="s">
        <v>56</v>
      </c>
      <c r="C4" t="s">
        <v>55</v>
      </c>
      <c r="D4" s="6">
        <f>'Besoins'!$B$2*0.008</f>
        <v>0.008</v>
      </c>
      <c r="E4" t="s">
        <v>15</v>
      </c>
    </row>
    <row r="5">
      <c r="A5">
        <v>1</v>
      </c>
      <c r="B5" t="s">
        <v>57</v>
      </c>
      <c r="C5" t="s">
        <v>58</v>
      </c>
      <c r="D5" s="6">
        <f>'Besoins'!$B$2*4</f>
        <v>4</v>
      </c>
      <c r="E5" t="s">
        <v>3</v>
      </c>
    </row>
    <row r="6">
      <c r="A6">
        <v>1</v>
      </c>
      <c r="B6" t="s">
        <v>59</v>
      </c>
      <c r="C6" t="s">
        <v>55</v>
      </c>
      <c r="D6" s="6">
        <f>'Besoins'!$B$2*0.02</f>
        <v>0.02</v>
      </c>
      <c r="E6" t="s">
        <v>28</v>
      </c>
    </row>
    <row r="7">
      <c r="A7">
        <v>1</v>
      </c>
      <c r="B7" t="s">
        <v>60</v>
      </c>
      <c r="C7" t="s">
        <v>55</v>
      </c>
      <c r="D7" s="6">
        <f>'Besoins'!$B$2*0.1</f>
        <v>0.1</v>
      </c>
      <c r="E7" t="s">
        <v>15</v>
      </c>
    </row>
    <row r="8">
      <c r="A8">
        <v>1</v>
      </c>
      <c r="B8" t="s">
        <v>61</v>
      </c>
      <c r="C8" t="s">
        <v>55</v>
      </c>
      <c r="D8" s="6">
        <f>'Besoins'!$B$2*0.04</f>
        <v>0.04</v>
      </c>
      <c r="E8" t="s">
        <v>15</v>
      </c>
    </row>
    <row r="9">
      <c r="A9">
        <v>1</v>
      </c>
      <c r="B9" t="s">
        <v>62</v>
      </c>
      <c r="C9" t="s">
        <v>55</v>
      </c>
      <c r="D9" s="6">
        <f>'Besoins'!$B$2*0.02</f>
        <v>0.02</v>
      </c>
      <c r="E9" t="s">
        <v>15</v>
      </c>
    </row>
    <row r="10">
      <c r="A10">
        <v>1</v>
      </c>
      <c r="B10" t="s">
        <v>63</v>
      </c>
      <c r="C10" t="s">
        <v>55</v>
      </c>
      <c r="D10" s="6">
        <f>'Besoins'!$B$2*0.3</f>
        <v>0.3</v>
      </c>
      <c r="E10" t="s">
        <v>15</v>
      </c>
    </row>
    <row r="11">
      <c r="A11">
        <v>1</v>
      </c>
      <c r="B11" t="s">
        <v>64</v>
      </c>
      <c r="C11" t="s">
        <v>55</v>
      </c>
      <c r="D11" s="6">
        <f>'Besoins'!$B$2*0.2</f>
        <v>0.2</v>
      </c>
      <c r="E11" t="s">
        <v>28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65</v>
      </c>
      <c r="B1"/>
      <c r="C1"/>
      <c r="D1"/>
    </row>
    <row r="2">
      <c r="A2" t="str" s="13">
        <f>"EC_SPAG_MILA · CUI.ENTREES_CHAUDES · référence : "&amp;Besoins!B3&amp;" "&amp;Besoins!C3&amp;" · multiplicateur réglable sur la feuille ""Besoins"""</f>
        <v>EC_SPAG_MILA · CUI.ENTREES_CHAUDES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66</v>
      </c>
      <c r="B4"/>
      <c r="C4"/>
      <c r="D4"/>
    </row>
    <row r="5">
      <c r="A5" t="s" s="15">
        <v>67</v>
      </c>
      <c r="B5" t="str" s="12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 t="str">
        <f>Besoins!B7</f>
        <v>FARINE (000)</v>
      </c>
      <c r="C6" s="6">
        <f>Besoins!E7</f>
        <v>0.4</v>
      </c>
      <c r="D6" t="str">
        <f>Besoins!F7</f>
        <v>kg</v>
      </c>
    </row>
    <row r="7">
      <c r="A7"/>
      <c r="B7" t="str">
        <f>Besoins!B10</f>
        <v>SEL</v>
      </c>
      <c r="C7" s="6">
        <f>Besoins!E10</f>
        <v>0.008</v>
      </c>
      <c r="D7" t="str">
        <f>Besoins!F10</f>
        <v>kg</v>
      </c>
    </row>
    <row r="8">
      <c r="A8"/>
      <c r="B8" t="s">
        <v>68</v>
      </c>
      <c r="C8" s="6">
        <f>'Besoins'!$B$2*4</f>
        <v>4</v>
      </c>
      <c r="D8" t="s">
        <v>3</v>
      </c>
    </row>
    <row r="9">
      <c r="A9"/>
      <c r="B9" t="str">
        <f>Besoins!B11</f>
        <v>huile olive vierge</v>
      </c>
      <c r="C9" s="6">
        <f>Besoins!E11</f>
        <v>0.02</v>
      </c>
      <c r="D9" t="str">
        <f>Besoins!F11</f>
        <v>lt</v>
      </c>
    </row>
    <row r="10">
      <c r="A10"/>
      <c r="B10" t="str">
        <f>Besoins!B12</f>
        <v>semoule couscous fine</v>
      </c>
      <c r="C10" s="6">
        <f>Besoins!E12</f>
        <v>0.1</v>
      </c>
      <c r="D10" t="str">
        <f>Besoins!F12</f>
        <v>kg</v>
      </c>
    </row>
    <row r="11">
      <c r="A11"/>
      <c r="B11" t="str">
        <f>Besoins!B8</f>
        <v>BEURRE</v>
      </c>
      <c r="C11" s="6">
        <f>Besoins!E8</f>
        <v>0.04</v>
      </c>
      <c r="D11" t="str">
        <f>Besoins!F8</f>
        <v>kg</v>
      </c>
    </row>
    <row r="12">
      <c r="A12"/>
      <c r="B12" t="str">
        <f>Besoins!B14</f>
        <v>ail haché</v>
      </c>
      <c r="C12" s="6">
        <f>Besoins!E14</f>
        <v>0.02</v>
      </c>
      <c r="D12" t="str">
        <f>Besoins!F14</f>
        <v>kg</v>
      </c>
    </row>
    <row r="13">
      <c r="A13"/>
      <c r="B13" t="str">
        <f>Besoins!B15</f>
        <v>saumon escalope</v>
      </c>
      <c r="C13" s="6">
        <f>Besoins!E15</f>
        <v>0.3</v>
      </c>
      <c r="D13" t="str">
        <f>Besoins!F15</f>
        <v>kg</v>
      </c>
    </row>
    <row r="14">
      <c r="A14"/>
      <c r="B14" t="str">
        <f>Besoins!B13</f>
        <v>Crème liquide entière 35% MG UHT</v>
      </c>
      <c r="C14" s="6">
        <f>Besoins!E13</f>
        <v>0.2</v>
      </c>
      <c r="D14" t="str">
        <f>Besoins!F13</f>
        <v>lt</v>
      </c>
    </row>
    <row r="15">
      <c r="A15"/>
      <c r="B15"/>
      <c r="C15"/>
      <c r="D15"/>
    </row>
    <row r="16">
      <c r="A16" t="s" s="16">
        <v>69</v>
      </c>
      <c r="B16"/>
      <c r="C16"/>
      <c r="D16"/>
    </row>
  </sheetData>
  <sheetProtection sheet="1"/>
  <mergeCells count="5">
    <mergeCell ref="A1:D1"/>
    <mergeCell ref="A2:D2"/>
    <mergeCell ref="A4:D4"/>
    <mergeCell ref="B5:D5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2026-09-15T14:12:49Z</dcterms:created>
  <dc:title>Spaghetti milanaise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2026-09-15T14:12:49Z</dcterms:modified>
  <cp:revision>1</cp:revision>
</cp:coreProperties>
</file>