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<sst xmlns="http://schemas.openxmlformats.org/spreadsheetml/2006/main" count="92" uniqueCount="92">
  <si>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</si>
  <si>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</si>
  <si>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</si>
  <si>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</si>
  <si>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</si>
  <si>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</si>
  <si>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</si>
  <si>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</si>
  <si>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</si>
  <si>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</si>
  <si>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</si>
  <si>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</si>
  <si>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</si>
  <si>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</si>
  <si>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</si>
  <si>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</si>
  <si>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</si>
  <si>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</si>
  <si>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</si>
  <si>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</si>
  <si>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</si>
  <si>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</si>
  <si>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</si>
  <si>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</si>
  <si>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</si>
  <si>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</si>
  <si>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</si>
  <si>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</si>
  <si>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</si>
  <si>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</si>
  <si>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</si>
  <si>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</si>
  <si>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</si>
  <si>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</si>
  <si>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</si>
  <si>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</si>
  <si>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HUI-OLIVE-VE</t>
  </si>
  <si>
    <t>Huile d'olive vierge extra</t>
  </si>
  <si>
    <t>Huiles végétales</t>
  </si>
  <si>
    <t>lt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</si>
  <si>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</si>
  <si>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</si>
  <si>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</si>
  <si>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</si>
  <si>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</si>
  <si>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</si>
  <si>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</si>
  <si>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</si>
  <si>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</si>
  <si>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00000047</t>
  </si>
  <si>
    <t>OEUF A3 (PRIX)</t>
  </si>
  <si>
    <t>Oeufs entiers</t>
  </si>
  <si>
    <t>00001634</t>
  </si>
  <si>
    <t>semoule couscous fine</t>
  </si>
  <si>
    <t>Céréales et légumineuses sèches</t>
  </si>
  <si>
    <t>00002166</t>
  </si>
  <si>
    <t>saumon escalope</t>
  </si>
  <si>
    <t>Poissons filets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</si>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</sst>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2.340681728</v>
      </c>
    </row>
    <row r="12">
      <c r="A12" t="s" s="3">
        <v>17</v>
      </c>
      <c r="B12" s="4">
        <v>2.340681728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2.340681728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E8*7.5</f>
        <v>0.15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35</v>
      </c>
      <c r="G9" s="4">
        <f>E9*3.9514</f>
        <v>0.158056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E10*2.85</f>
        <v>0.57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35</v>
      </c>
      <c r="G11" s="4">
        <f>E11*9.26</f>
        <v>0.1852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25</v>
      </c>
      <c r="G12" s="4">
        <f>E12*0.27</f>
        <v>1.08</v>
      </c>
    </row>
    <row r="13">
      <c r="A13" t="s" s="12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0.3</v>
      </c>
      <c r="E14" s="11">
        <f>D14*$B$2</f>
        <v>0.3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0.008</v>
      </c>
      <c r="E15" s="11">
        <f>D15*$B$2</f>
        <v>0.008</v>
      </c>
      <c r="F15" t="s">
        <v>35</v>
      </c>
      <c r="G15" s="4">
        <f>E15*0.186416</f>
        <v>0.001491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70</v>
      </c>
      <c r="C4" t="s">
        <v>69</v>
      </c>
      <c r="D4" s="11">
        <v>0.008</v>
      </c>
      <c r="E4" t="s">
        <v>35</v>
      </c>
      <c r="F4" t="s">
        <v>60</v>
      </c>
    </row>
    <row r="5">
      <c r="A5">
        <v>1</v>
      </c>
      <c r="B5" t="s">
        <v>71</v>
      </c>
      <c r="C5" t="s">
        <v>66</v>
      </c>
      <c r="D5" s="11">
        <v>4</v>
      </c>
      <c r="E5" t="s">
        <v>25</v>
      </c>
      <c r="F5" t="s">
        <v>72</v>
      </c>
    </row>
    <row r="6">
      <c r="A6">
        <v>2</v>
      </c>
      <c r="B6" t="s">
        <v>73</v>
      </c>
      <c r="C6" t="s">
        <v>66</v>
      </c>
      <c r="D6" s="11">
        <v>0.22</v>
      </c>
      <c r="E6" t="s">
        <v>39</v>
      </c>
      <c r="F6" t="s">
        <v>72</v>
      </c>
    </row>
    <row r="7">
      <c r="A7">
        <v>3</v>
      </c>
      <c r="B7" t="s">
        <v>74</v>
      </c>
      <c r="C7" t="s">
        <v>69</v>
      </c>
      <c r="D7" s="11">
        <v>4</v>
      </c>
      <c r="E7" t="s">
        <v>25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39</v>
      </c>
      <c r="F8" t="s">
        <v>38</v>
      </c>
    </row>
    <row r="9">
      <c r="A9">
        <v>1</v>
      </c>
      <c r="B9" t="s">
        <v>76</v>
      </c>
      <c r="C9" t="s">
        <v>69</v>
      </c>
      <c r="D9" s="11">
        <v>0.1</v>
      </c>
      <c r="E9" t="s">
        <v>35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42</v>
      </c>
    </row>
    <row r="11">
      <c r="A11">
        <v>1</v>
      </c>
      <c r="B11" t="s">
        <v>78</v>
      </c>
      <c r="C11" t="s">
        <v>69</v>
      </c>
      <c r="D11" s="11">
        <v>0.02</v>
      </c>
      <c r="E11" t="s">
        <v>35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0.3</v>
      </c>
      <c r="E12" t="s">
        <v>35</v>
      </c>
      <c r="F12" t="s">
        <v>57</v>
      </c>
    </row>
    <row r="13">
      <c r="A13">
        <v>1</v>
      </c>
      <c r="B13" t="s">
        <v>80</v>
      </c>
      <c r="C13" t="s">
        <v>69</v>
      </c>
      <c r="D13" s="11">
        <v>0.2</v>
      </c>
      <c r="E13" t="s">
        <v>39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Besoins!B15</f>
        <v>SEL</v>
      </c>
      <c r="C7" s="11">
        <f>Besoins!E15</f>
        <v>0.008</v>
      </c>
      <c r="D7" t="str">
        <f>Besoins!F15</f>
        <v>kg</v>
      </c>
    </row>
    <row r="8">
      <c r="A8"/>
      <c r="B8" t="s">
        <v>91</v>
      </c>
      <c r="C8" s="11">
        <f>'Besoins'!$B$2*4</f>
        <v>4</v>
      </c>
      <c r="D8" t="s">
        <v>25</v>
      </c>
    </row>
    <row r="9">
      <c r="A9"/>
      <c r="B9" t="str">
        <f>Besoins!B8</f>
        <v>Huile d'olive vierge extra</v>
      </c>
      <c r="C9" s="11">
        <f>Besoins!E8</f>
        <v>0.02</v>
      </c>
      <c r="D9" t="str">
        <f>Besoins!F8</f>
        <v>lt</v>
      </c>
    </row>
    <row r="10">
      <c r="A10"/>
      <c r="B10" t="str">
        <f>Besoins!B13</f>
        <v>semoule couscous fine</v>
      </c>
      <c r="C10" s="11">
        <f>Besoins!E13</f>
        <v>0.1</v>
      </c>
      <c r="D10" t="str">
        <f>Besoins!F13</f>
        <v>kg</v>
      </c>
    </row>
    <row r="11">
      <c r="A11"/>
      <c r="B11" t="str">
        <f>Besoins!B9</f>
        <v>BEURRE</v>
      </c>
      <c r="C11" s="11">
        <f>Besoins!E9</f>
        <v>0.04</v>
      </c>
      <c r="D11" t="str">
        <f>Besoins!F9</f>
        <v>kg</v>
      </c>
    </row>
    <row r="12">
      <c r="A12"/>
      <c r="B12" t="str">
        <f>Besoins!B11</f>
        <v>ail haché</v>
      </c>
      <c r="C12" s="11">
        <f>Besoins!E11</f>
        <v>0.02</v>
      </c>
      <c r="D12" t="str">
        <f>Besoins!F11</f>
        <v>kg</v>
      </c>
    </row>
    <row r="13">
      <c r="A13"/>
      <c r="B13" t="str">
        <f>Besoins!B14</f>
        <v>saumon escalope</v>
      </c>
      <c r="C13" s="11">
        <f>Besoins!E14</f>
        <v>0.3</v>
      </c>
      <c r="D13" t="str">
        <f>Besoins!F14</f>
        <v>kg</v>
      </c>
    </row>
    <row r="14">
      <c r="A14"/>
      <c r="B14" t="str">
        <f>Besoins!B10</f>
        <v>Crème liquide entière 35% MG UHT</v>
      </c>
      <c r="C14" s="11">
        <f>Besoins!E10</f>
        <v>0.2</v>
      </c>
      <c r="D14" t="str">
        <f>Besoins!F10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