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<sst xmlns="http://schemas.openxmlformats.org/spreadsheetml/2006/main" count="73" uniqueCount="73">
  <si>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</si>
  <si>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</si>
  <si>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</si>
  <si>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</si>
  <si>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</si>
  <si>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</si>
  <si>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</si>
  <si>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</si>
  <si>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</si>
  <si>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</si>
  <si>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</si>
  <si>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</si>
  <si>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</si>
  <si>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</si>
  <si>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</si>
  <si>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</si>
  <si>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</si>
  <si>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</si>
  <si>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</si>
  <si>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</si>
  <si>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</si>
  <si>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</si>
  <si>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</si>
  <si>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</si>
  <si>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</si>
  <si>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</si>
  <si>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</si>
  <si>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</si>
  <si>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</si>
  <si>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</si>
  <si>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</si>
  <si>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</si>
  <si>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</si>
  <si>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</si>
  <si>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</si>
  <si>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Crêpes farcies océane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</si>
  <si>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</si>
  <si>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</si>
  <si>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</si>
  <si>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</si>
  <si>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</si>
  <si>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</si>
  <si>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</si>
  <si>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</si>
  <si>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</si>
  <si>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</si>
  <si>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</si>
  <si>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</si>
  <si>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</si>
  <si>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</si>
  <si>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</si>
  <si>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</si>
  <si>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</si>
  <si>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</si>
  <si>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</si>
  <si>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</si>
  <si>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</si>
  <si>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</si>
  <si>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</si>
  <si>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</si>
  <si>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(P) (conv.)</t>
  </si>
  <si>
    <t>conversion</t>
  </si>
  <si>
    <t xml:space="preserve">    ↳ Gruyère râpé vrac</t>
  </si>
  <si>
    <t>Fiche technique — Crêpes farcies océane</t>
  </si>
  <si>
    <t>Crêpes farcies océane  EC_CRPE_FARC_OCA</t>
  </si>
  <si>
    <t>1.</t>
  </si>
  <si>
    <t>2.</t>
  </si>
  <si>
    <t xml:space="preserve">    OEUF (P) (conv.)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</si>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</sst>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E7*0.489836</f>
        <v>0.02939</v>
      </c>
    </row>
    <row r="8">
      <c r="A8" t="s" s="8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15</v>
      </c>
      <c r="G8" s="9">
        <f>E8*3.9514</f>
        <v>0.237084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>
        <v>22</v>
      </c>
      <c r="B10" t="s">
        <v>23</v>
      </c>
      <c r="C10" t="s">
        <v>24</v>
      </c>
      <c r="D10" s="4">
        <v>0.16</v>
      </c>
      <c r="E10" s="6">
        <f>D10*$B$2</f>
        <v>0.16</v>
      </c>
      <c r="F10" t="s">
        <v>15</v>
      </c>
      <c r="G10" s="9">
        <f>E10*8.5</f>
        <v>1.36</v>
      </c>
    </row>
    <row r="11">
      <c r="A11" t="s" s="8">
        <v>25</v>
      </c>
      <c r="B11" t="s">
        <v>26</v>
      </c>
      <c r="C11" t="s">
        <v>21</v>
      </c>
      <c r="D11" s="4">
        <v>0.5</v>
      </c>
      <c r="E11" s="6">
        <f>D11*$B$2</f>
        <v>0.5</v>
      </c>
      <c r="F11" t="s">
        <v>27</v>
      </c>
      <c r="G11" s="9">
        <f>E11*0.5999</f>
        <v>0.29995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 t="s">
        <v>38</v>
      </c>
    </row>
    <row r="3">
      <c r="A3" t="s">
        <v>35</v>
      </c>
      <c r="B3">
        <v>2</v>
      </c>
      <c r="C3" t="s">
        <v>39</v>
      </c>
      <c r="D3" t="inlineStr" s="12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 t="s" s="12"/>
      <c r="F3" t="s">
        <v>40</v>
      </c>
    </row>
    <row r="4">
      <c r="A4" t="s">
        <v>35</v>
      </c>
      <c r="B4">
        <v>3</v>
      </c>
      <c r="C4" t="s">
        <v>41</v>
      </c>
      <c r="D4" t="s" s="12">
        <v>42</v>
      </c>
      <c r="E4" t="s" s="12"/>
      <c r="F4" t="s">
        <v>43</v>
      </c>
    </row>
    <row r="5">
      <c r="A5" t="s">
        <v>35</v>
      </c>
      <c r="B5">
        <v>4</v>
      </c>
      <c r="C5" t="s">
        <v>44</v>
      </c>
      <c r="D5" t="s" s="12">
        <v>45</v>
      </c>
      <c r="E5" t="s" s="12"/>
      <c r="F5" t="s">
        <v>46</v>
      </c>
    </row>
    <row r="6">
      <c r="A6" t="s">
        <v>35</v>
      </c>
      <c r="B6">
        <v>5</v>
      </c>
      <c r="C6" t="s">
        <v>47</v>
      </c>
      <c r="D6" t="inlineStr" s="12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 t="s" s="12"/>
      <c r="F6" t="s">
        <v>48</v>
      </c>
    </row>
    <row r="7">
      <c r="A7" t="s">
        <v>35</v>
      </c>
      <c r="B7">
        <v>6</v>
      </c>
      <c r="C7" t="s">
        <v>49</v>
      </c>
      <c r="D7" t="inlineStr" s="12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 t="s" s="12"/>
      <c r="F7" t="s">
        <v>50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35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'Besoins'!$B$2*0.06</f>
        <v>0.06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'Besoins'!$B$2*0.06</f>
        <v>0.06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'Besoins'!$B$2*0.5</f>
        <v>0.5</v>
      </c>
      <c r="E5" t="s">
        <v>27</v>
      </c>
    </row>
    <row r="6">
      <c r="A6">
        <v>1</v>
      </c>
      <c r="B6" t="s">
        <v>60</v>
      </c>
      <c r="C6" t="s">
        <v>61</v>
      </c>
      <c r="D6" s="6">
        <f>'Besoins'!$B$2*4</f>
        <v>4</v>
      </c>
      <c r="E6" t="s">
        <v>3</v>
      </c>
    </row>
    <row r="7">
      <c r="A7">
        <v>1</v>
      </c>
      <c r="B7" t="s">
        <v>62</v>
      </c>
      <c r="C7" t="s">
        <v>57</v>
      </c>
      <c r="D7" s="6">
        <f>'Besoins'!$B$2*0.16</f>
        <v>0.16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63</v>
      </c>
      <c r="B1"/>
      <c r="C1"/>
      <c r="D1"/>
    </row>
    <row r="2">
      <c r="A2" t="str" s="13">
        <f>"EC_CRPE_FARC_OCA · CUI.ENTREES_CHAUDES · référence : "&amp;Besoins!B3&amp;" "&amp;Besoins!C3&amp;" · multiplicateur réglable sur la feuille ""Besoins"""</f>
        <v>EC_CRPE_FARC_OCA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66</v>
      </c>
      <c r="B6" t="str" s="12">
        <f>"[CHEMISER] "&amp;Procedure!D3</f>
        <v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v>
      </c>
      <c r="C6"/>
      <c r="D6"/>
    </row>
    <row r="7">
      <c r="A7"/>
      <c r="B7" t="str">
        <f>Besoins!B8</f>
        <v>BEURRE</v>
      </c>
      <c r="C7" s="6">
        <f>Besoins!E8</f>
        <v>0.06</v>
      </c>
      <c r="D7" t="str">
        <f>Besoins!F8</f>
        <v>kg</v>
      </c>
    </row>
    <row r="8">
      <c r="A8"/>
      <c r="B8" t="str">
        <f>Besoins!B7</f>
        <v>FARINE (000)</v>
      </c>
      <c r="C8" s="6">
        <f>Besoins!E7</f>
        <v>0.06</v>
      </c>
      <c r="D8" t="str">
        <f>Besoins!F7</f>
        <v>kg</v>
      </c>
    </row>
    <row r="9">
      <c r="A9"/>
      <c r="B9" t="s">
        <v>67</v>
      </c>
      <c r="C9" s="6">
        <f>'Besoins'!$B$2*4</f>
        <v>4</v>
      </c>
      <c r="D9" t="s">
        <v>3</v>
      </c>
    </row>
    <row r="10">
      <c r="A10" t="s" s="15">
        <v>68</v>
      </c>
      <c r="B10" t="str" s="12">
        <f>"[REFROIDIR] "&amp;Procedure!D4</f>
        <v>[REFROIDIR] Confectionner le roux blanc - 5 min  Refroidir rapidement.</v>
      </c>
      <c r="C10"/>
      <c r="D10"/>
    </row>
    <row r="11">
      <c r="A11" t="s" s="15">
        <v>69</v>
      </c>
      <c r="B11" t="str" s="12">
        <f>"[PASSER] "&amp;Procedure!D5</f>
        <v>[PASSER] Préparer le gruyère -5 min Passer au tamis les 0,150 kg de gruyère râpé. Détailler le reste en 8 losanges réguliers.</v>
      </c>
      <c r="C11"/>
      <c r="D11"/>
    </row>
    <row r="12">
      <c r="A12"/>
      <c r="B12" t="str">
        <f>Besoins!B10</f>
        <v>Gruyère râpé vrac</v>
      </c>
      <c r="C12" s="6">
        <f>Besoins!E10</f>
        <v>0.16</v>
      </c>
      <c r="D12" t="str">
        <f>Besoins!F10</f>
        <v>kg</v>
      </c>
    </row>
    <row r="13">
      <c r="A13" t="s" s="15">
        <v>70</v>
      </c>
      <c r="B13" t="str" s="12">
        <f>"[METTRE] "&amp;Procedure!D6</f>
        <v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v>
      </c>
      <c r="C13"/>
      <c r="D13"/>
    </row>
    <row r="14">
      <c r="A14"/>
      <c r="B14" t="str">
        <f>Besoins!B11</f>
        <v>LAIT</v>
      </c>
      <c r="C14" s="6">
        <f>Besoins!E11</f>
        <v>0.5</v>
      </c>
      <c r="D14" t="str">
        <f>Besoins!F11</f>
        <v>lt</v>
      </c>
    </row>
    <row r="15">
      <c r="A15" t="s" s="15">
        <v>71</v>
      </c>
      <c r="B15" t="str" s="12">
        <f>"[MONTER] "&amp;Procedure!D7</f>
        <v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v>
      </c>
      <c r="C15"/>
      <c r="D15"/>
    </row>
    <row r="16">
      <c r="A16"/>
      <c r="B16"/>
      <c r="C16"/>
      <c r="D16"/>
    </row>
    <row r="17">
      <c r="A17" t="s" s="16">
        <v>72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10:D10"/>
    <mergeCell ref="B11:D11"/>
    <mergeCell ref="B13:D13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2026-08-01T02:01:31Z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2026-08-01T02:01:31Z</dcterms:modified>
  <cp:revision>1</cp:revision>
</cp:coreProperties>
</file>