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<sst xmlns="http://schemas.openxmlformats.org/spreadsheetml/2006/main" count="73" uniqueCount="73">
  <si>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</si>
  <si>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</si>
  <si>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</si>
  <si>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</si>
  <si>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</si>
  <si>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</si>
  <si>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</si>
  <si>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</si>
  <si>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</si>
  <si>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</si>
  <si>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</si>
  <si>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</si>
  <si>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</si>
  <si>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</si>
  <si>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</si>
  <si>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</si>
  <si>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</si>
  <si>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</si>
  <si>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</si>
  <si>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</si>
  <si>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</si>
  <si>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</si>
  <si>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FROM-GRUYERE</t>
  </si>
  <si>
    <t>Gruyère râpé vrac</t>
  </si>
  <si>
    <t>Fromages de base cuisine</t>
  </si>
  <si>
    <t>00000051</t>
  </si>
  <si>
    <t>LAIT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</si>
  <si>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</si>
  <si>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</si>
  <si>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</si>
  <si>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</si>
  <si>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</si>
  <si>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</si>
  <si>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</si>
  <si>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</si>
  <si>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Crêpes farcies océane</t>
  </si>
  <si>
    <t>METTRE EN PLACE</t>
  </si>
  <si>
    <t>Mettre en place le poste de travail - 5 min  Denrées, matériels de préparation, de cuisson et de dressage.</t>
  </si>
  <si>
    <t>5 min (cuisson)</t>
  </si>
  <si>
    <t>CHEMISER</t>
  </si>
  <si>
    <t>3 min (repos)</t>
  </si>
  <si>
    <t>REFROIDIR</t>
  </si>
  <si>
    <t>Confectionner le roux blanc - 5 min  Refroidir rapidement.</t>
  </si>
  <si>
    <t>5 min (repos)</t>
  </si>
  <si>
    <t>PASSER</t>
  </si>
  <si>
    <t>Préparer le gruyère -5 min Passer au tamis les 0,150 kg de gruyère râpé. Détailler le reste en 8 losanges réguliers.</t>
  </si>
  <si>
    <t>5 min (prepa)</t>
  </si>
  <si>
    <t>METTRE</t>
  </si>
  <si>
    <t>7 min (cuisson)</t>
  </si>
  <si>
    <t>MONTER</t>
  </si>
  <si>
    <t>10 min (prepa)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</si>
  <si>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</si>
  <si>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</si>
  <si>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</si>
  <si>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</si>
  <si>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</si>
  <si>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</si>
  <si>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</si>
  <si>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FARINE (000)</t>
  </si>
  <si>
    <t xml:space="preserve">    ↳ LAIT</t>
  </si>
  <si>
    <t xml:space="preserve">    ↳ OEUF (P) (conv.)</t>
  </si>
  <si>
    <t>conversion</t>
  </si>
  <si>
    <t xml:space="preserve">    ↳ Gruyère râpé vrac</t>
  </si>
  <si>
    <t>Fiche technique — Crêpes farcies océane</t>
  </si>
  <si>
    <t>Crêpes farcies océane  EC_CRPE_FARC_OCA</t>
  </si>
  <si>
    <t>1.</t>
  </si>
  <si>
    <t>2.</t>
  </si>
  <si>
    <t xml:space="preserve">    OEUF (P) (conv.)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</si>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</sst>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</v>
      </c>
      <c r="E7" s="6">
        <f>D7*$B$2</f>
        <v>0.06</v>
      </c>
      <c r="F7" t="s">
        <v>15</v>
      </c>
      <c r="G7" s="9">
        <f>E7*0.489836</f>
        <v>0.02939</v>
      </c>
    </row>
    <row r="8">
      <c r="A8" t="s" s="8">
        <v>16</v>
      </c>
      <c r="B8" t="s">
        <v>17</v>
      </c>
      <c r="C8" t="s">
        <v>18</v>
      </c>
      <c r="D8" s="4">
        <v>0.06</v>
      </c>
      <c r="E8" s="6">
        <f>D8*$B$2</f>
        <v>0.06</v>
      </c>
      <c r="F8" t="s">
        <v>15</v>
      </c>
      <c r="G8" s="9">
        <f>E8*3.9514</f>
        <v>0.237084</v>
      </c>
    </row>
    <row r="9">
      <c r="A9" t="s" s="8">
        <v>19</v>
      </c>
      <c r="B9" t="s">
        <v>20</v>
      </c>
      <c r="C9" t="s">
        <v>21</v>
      </c>
      <c r="D9" s="4">
        <v>4</v>
      </c>
      <c r="E9" s="6">
        <f>D9*$B$2</f>
        <v>4</v>
      </c>
      <c r="F9" t="s">
        <v>3</v>
      </c>
      <c r="G9" s="9">
        <f>E9*0.27</f>
        <v>1.08</v>
      </c>
    </row>
    <row r="10">
      <c r="A10" t="s">
        <v>22</v>
      </c>
      <c r="B10" t="s">
        <v>23</v>
      </c>
      <c r="C10" t="s">
        <v>24</v>
      </c>
      <c r="D10" s="4">
        <v>0.16</v>
      </c>
      <c r="E10" s="6">
        <f>D10*$B$2</f>
        <v>0.16</v>
      </c>
      <c r="F10" t="s">
        <v>15</v>
      </c>
      <c r="G10" s="9">
        <f>E10*8.5</f>
        <v>1.36</v>
      </c>
    </row>
    <row r="11">
      <c r="A11" t="s" s="8">
        <v>25</v>
      </c>
      <c r="B11" t="s">
        <v>26</v>
      </c>
      <c r="C11" t="s">
        <v>21</v>
      </c>
      <c r="D11" s="4">
        <v>0.5</v>
      </c>
      <c r="E11" s="6">
        <f>D11*$B$2</f>
        <v>0.5</v>
      </c>
      <c r="F11" t="s">
        <v>27</v>
      </c>
      <c r="G11" s="9">
        <f>E11*0.5999</f>
        <v>0.29995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 t="s">
        <v>38</v>
      </c>
    </row>
    <row r="3">
      <c r="A3" t="s">
        <v>35</v>
      </c>
      <c r="B3">
        <v>2</v>
      </c>
      <c r="C3" t="s">
        <v>39</v>
      </c>
      <c r="D3" t="inlineStr" s="12">
        <is>
          <t>Chemiser les moules à soufflé - 3 min Beurrer soigneusement et uniformément les moules à soufflé à laide dun pinceau. Fariner et éliminer lexcédent de farine en retournant les moules et en veillant à ne pas enlever le chemisage avec les doigts lors des manipulations.</t>
        </is>
      </c>
      <c r="E3" t="s" s="12"/>
      <c r="F3" t="s">
        <v>40</v>
      </c>
    </row>
    <row r="4">
      <c r="A4" t="s">
        <v>35</v>
      </c>
      <c r="B4">
        <v>3</v>
      </c>
      <c r="C4" t="s">
        <v>41</v>
      </c>
      <c r="D4" t="s" s="12">
        <v>42</v>
      </c>
      <c r="E4" t="s" s="12"/>
      <c r="F4" t="s">
        <v>43</v>
      </c>
    </row>
    <row r="5">
      <c r="A5" t="s">
        <v>35</v>
      </c>
      <c r="B5">
        <v>4</v>
      </c>
      <c r="C5" t="s">
        <v>44</v>
      </c>
      <c r="D5" t="s" s="12">
        <v>45</v>
      </c>
      <c r="E5" t="s" s="12"/>
      <c r="F5" t="s">
        <v>46</v>
      </c>
    </row>
    <row r="6">
      <c r="A6" t="s">
        <v>35</v>
      </c>
      <c r="B6">
        <v>5</v>
      </c>
      <c r="C6" t="s">
        <v>47</v>
      </c>
      <c r="D6" t="inlineStr" s="12">
        <is>
          <t>Confectionner lappareil à soufflé - 15 min Mettre le lait à bouillir. Verser le lait bouillant sur le roux froid (procéder en 2 à 3 fois). Remuer à laide dun petit fouet à sauce. Porter à ébullition. Cuire la sauce Béchamel en remuant sans discontinuer durant 3 à 4 min. Assaisonner avec le sel fin, le piment de Cayenne et la noix de mus­cade. Ajouter hors du feu les 4 jaunes dufs. Reporter à ébullition pendant quelques secondes. Débarrasser lappareil dans une grande calotte en inox. Corner et tamponner la surface avec un peu de beurre. Recouvrir dun film plastique alimentaire et réserver à une tempé­rature voisine de + 63 °C.</t>
        </is>
      </c>
      <c r="E6" t="s" s="12"/>
      <c r="F6" t="s">
        <v>48</v>
      </c>
    </row>
    <row r="7">
      <c r="A7" t="s">
        <v>35</v>
      </c>
      <c r="B7">
        <v>6</v>
      </c>
      <c r="C7" t="s">
        <v>49</v>
      </c>
      <c r="D7" t="inlineStr" s="12">
        <is>
          <t>Terminer lappareil à soufflé - 10 min Monter les 10 blancs en neige ferme avec une pincée de sel. Ajouter les 2 jaunes dufs crus à lappareil. Détendre lappareil en lui incorporant un peu de blancs dufs en neige. Ajouter progressivement le gruyère tamisé.</t>
        </is>
      </c>
      <c r="E7" t="s" s="12"/>
      <c r="F7" t="s">
        <v>50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10</v>
      </c>
    </row>
    <row r="2">
      <c r="A2">
        <v>0</v>
      </c>
      <c r="B2" t="s">
        <v>35</v>
      </c>
      <c r="C2" t="s">
        <v>55</v>
      </c>
      <c r="D2" s="6">
        <f>'Besoins'!$B$2*1</f>
        <v>1</v>
      </c>
      <c r="E2" t="s">
        <v>3</v>
      </c>
    </row>
    <row r="3">
      <c r="A3">
        <v>1</v>
      </c>
      <c r="B3" t="s">
        <v>56</v>
      </c>
      <c r="C3" t="s">
        <v>57</v>
      </c>
      <c r="D3" s="6">
        <f>'Besoins'!$B$2*0.06</f>
        <v>0.06</v>
      </c>
      <c r="E3" t="s">
        <v>15</v>
      </c>
    </row>
    <row r="4">
      <c r="A4">
        <v>1</v>
      </c>
      <c r="B4" t="s">
        <v>58</v>
      </c>
      <c r="C4" t="s">
        <v>57</v>
      </c>
      <c r="D4" s="6">
        <f>'Besoins'!$B$2*0.06</f>
        <v>0.06</v>
      </c>
      <c r="E4" t="s">
        <v>15</v>
      </c>
    </row>
    <row r="5">
      <c r="A5">
        <v>1</v>
      </c>
      <c r="B5" t="s">
        <v>59</v>
      </c>
      <c r="C5" t="s">
        <v>57</v>
      </c>
      <c r="D5" s="6">
        <f>'Besoins'!$B$2*0.5</f>
        <v>0.5</v>
      </c>
      <c r="E5" t="s">
        <v>27</v>
      </c>
    </row>
    <row r="6">
      <c r="A6">
        <v>1</v>
      </c>
      <c r="B6" t="s">
        <v>60</v>
      </c>
      <c r="C6" t="s">
        <v>61</v>
      </c>
      <c r="D6" s="6">
        <f>'Besoins'!$B$2*4</f>
        <v>4</v>
      </c>
      <c r="E6" t="s">
        <v>3</v>
      </c>
    </row>
    <row r="7">
      <c r="A7">
        <v>1</v>
      </c>
      <c r="B7" t="s">
        <v>62</v>
      </c>
      <c r="C7" t="s">
        <v>57</v>
      </c>
      <c r="D7" s="6">
        <f>'Besoins'!$B$2*0.16</f>
        <v>0.16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63</v>
      </c>
      <c r="B1"/>
      <c r="C1"/>
      <c r="D1"/>
    </row>
    <row r="2">
      <c r="A2" t="str" s="13">
        <f>"EC_CRPE_FARC_OCA · CUI.ENTREES_CHAUDES · référence : "&amp;Besoins!B3&amp;" "&amp;Besoins!C3&amp;" · multiplicateur réglable sur la feuille ""Besoins"""</f>
        <v>EC_CRPE_FARC_OCA · CUI.ENTREES_CHAUDES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64</v>
      </c>
      <c r="B4"/>
      <c r="C4"/>
      <c r="D4"/>
    </row>
    <row r="5">
      <c r="A5" t="s" s="15">
        <v>65</v>
      </c>
      <c r="B5" t="str" s="12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5">
        <v>66</v>
      </c>
      <c r="B6" t="str" s="12">
        <f>"[CHEMISER] "&amp;Procedure!D3</f>
        <v>[CHEMISER] Chemiser les moules à soufflé - 3 min Beurrer soigneusement et uniformément les moules à soufflé à laide dun pinceau. Fariner et éliminer lexcédent de farine en retournant les moules et en veillant à ne pas enlever le chemisage avec les doigts lors des manipulations.</v>
      </c>
      <c r="C6"/>
      <c r="D6"/>
    </row>
    <row r="7">
      <c r="A7"/>
      <c r="B7" t="str">
        <f>Besoins!B8</f>
        <v>BEURRE</v>
      </c>
      <c r="C7" s="6">
        <f>Besoins!E8</f>
        <v>0.06</v>
      </c>
      <c r="D7" t="str">
        <f>Besoins!F8</f>
        <v>kg</v>
      </c>
    </row>
    <row r="8">
      <c r="A8"/>
      <c r="B8" t="str">
        <f>Besoins!B7</f>
        <v>FARINE (000)</v>
      </c>
      <c r="C8" s="6">
        <f>Besoins!E7</f>
        <v>0.06</v>
      </c>
      <c r="D8" t="str">
        <f>Besoins!F7</f>
        <v>kg</v>
      </c>
    </row>
    <row r="9">
      <c r="A9"/>
      <c r="B9" t="s">
        <v>67</v>
      </c>
      <c r="C9" s="6">
        <f>'Besoins'!$B$2*4</f>
        <v>4</v>
      </c>
      <c r="D9" t="s">
        <v>3</v>
      </c>
    </row>
    <row r="10">
      <c r="A10" t="s" s="15">
        <v>68</v>
      </c>
      <c r="B10" t="str" s="12">
        <f>"[REFROIDIR] "&amp;Procedure!D4</f>
        <v>[REFROIDIR] Confectionner le roux blanc - 5 min  Refroidir rapidement.</v>
      </c>
      <c r="C10"/>
      <c r="D10"/>
    </row>
    <row r="11">
      <c r="A11" t="s" s="15">
        <v>69</v>
      </c>
      <c r="B11" t="str" s="12">
        <f>"[PASSER] "&amp;Procedure!D5</f>
        <v>[PASSER] Préparer le gruyère -5 min Passer au tamis les 0,150 kg de gruyère râpé. Détailler le reste en 8 losanges réguliers.</v>
      </c>
      <c r="C11"/>
      <c r="D11"/>
    </row>
    <row r="12">
      <c r="A12"/>
      <c r="B12" t="str">
        <f>Besoins!B10</f>
        <v>Gruyère râpé vrac</v>
      </c>
      <c r="C12" s="6">
        <f>Besoins!E10</f>
        <v>0.16</v>
      </c>
      <c r="D12" t="str">
        <f>Besoins!F10</f>
        <v>kg</v>
      </c>
    </row>
    <row r="13">
      <c r="A13" t="s" s="15">
        <v>70</v>
      </c>
      <c r="B13" t="str" s="12">
        <f>"[METTRE] "&amp;Procedure!D6</f>
        <v>[METTRE] Confectionner lappareil à soufflé - 15 min Mettre le lait à bouillir. Verser le lait bouillant sur le roux froid (procéder en 2 à 3 fois). Remuer à laide dun petit fouet à sauce. Porter à ébullition. Cuire la sauce Béchamel en remuant sans discontinuer durant 3 à 4 min. Assaisonner avec le sel fin, le piment de Cayenne et la noix de mus­cade. Ajouter hors du feu les 4 jaunes dufs. Reporter à ébullition pendant quelques secondes. Débarrasser lappareil dans une grande calotte en inox. Corner et tamponner la surface avec un peu de beurre. Recouvrir dun film plastique alimentaire et réserver à une tempé­rature voisine de + 63 °C.</v>
      </c>
      <c r="C13"/>
      <c r="D13"/>
    </row>
    <row r="14">
      <c r="A14"/>
      <c r="B14" t="str">
        <f>Besoins!B11</f>
        <v>LAIT</v>
      </c>
      <c r="C14" s="6">
        <f>Besoins!E11</f>
        <v>0.5</v>
      </c>
      <c r="D14" t="str">
        <f>Besoins!F11</f>
        <v>lt</v>
      </c>
    </row>
    <row r="15">
      <c r="A15" t="s" s="15">
        <v>71</v>
      </c>
      <c r="B15" t="str" s="12">
        <f>"[MONTER] "&amp;Procedure!D7</f>
        <v>[MONTER] Terminer lappareil à soufflé - 10 min Monter les 10 blancs en neige ferme avec une pincée de sel. Ajouter les 2 jaunes dufs crus à lappareil. Détendre lappareil en lui incorporant un peu de blancs dufs en neige. Ajouter progressivement le gruyère tamisé.</v>
      </c>
      <c r="C15"/>
      <c r="D15"/>
    </row>
    <row r="16">
      <c r="A16"/>
      <c r="B16"/>
      <c r="C16"/>
      <c r="D16"/>
    </row>
    <row r="17">
      <c r="A17" t="s" s="16">
        <v>72</v>
      </c>
      <c r="B17"/>
      <c r="C17"/>
      <c r="D17"/>
    </row>
  </sheetData>
  <sheetProtection sheet="1"/>
  <mergeCells count="10">
    <mergeCell ref="A1:D1"/>
    <mergeCell ref="A2:D2"/>
    <mergeCell ref="A4:D4"/>
    <mergeCell ref="B5:D5"/>
    <mergeCell ref="B6:D6"/>
    <mergeCell ref="B10:D10"/>
    <mergeCell ref="B11:D11"/>
    <mergeCell ref="B13:D13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2026-09-15T13:24:23Z</dcterms:created>
  <dc:title>Crêpes farcies océane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2026-09-15T13:24:23Z</dcterms:modified>
  <cp:revision>1</cp:revision>
</cp:coreProperties>
</file>