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<sst xmlns="http://schemas.openxmlformats.org/spreadsheetml/2006/main" count="74" uniqueCount="74">
  <si>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</si>
  <si>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</si>
  <si>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</si>
  <si>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</si>
  <si>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</si>
  <si>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</si>
  <si>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</si>
  <si>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</si>
  <si>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</si>
  <si>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</si>
  <si>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</si>
  <si>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</si>
  <si>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</si>
  <si>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</si>
  <si>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</si>
  <si>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</si>
  <si>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</si>
  <si>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</si>
  <si>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</si>
  <si>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</si>
  <si>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</si>
  <si>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</si>
  <si>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</si>
  <si>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</si>
  <si>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</si>
  <si>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</si>
  <si>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</si>
  <si>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</si>
  <si>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</si>
  <si>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</si>
  <si>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</si>
  <si>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</si>
  <si>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</si>
  <si>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</si>
  <si>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</si>
  <si>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</si>
  <si>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Crêpes farcies océane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</si>
  <si>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</si>
  <si>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</si>
  <si>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</si>
  <si>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</si>
  <si>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</si>
  <si>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</si>
  <si>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</si>
  <si>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</si>
  <si>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</si>
  <si>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</si>
  <si>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</si>
  <si>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</si>
  <si>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</si>
  <si>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</si>
  <si>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</si>
  <si>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</si>
  <si>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</si>
  <si>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</si>
  <si>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</si>
  <si>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</si>
  <si>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</si>
  <si>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</si>
  <si>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</si>
  <si>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</si>
  <si>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 (conv.)</t>
  </si>
  <si>
    <t>conversion</t>
  </si>
  <si>
    <t xml:space="preserve">    ↳ Gruyère râpé vrac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</si>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</sst>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E7*0.489836</f>
        <v>0.02939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E8*0.5999</f>
        <v>0.29995</v>
      </c>
    </row>
    <row r="9">
      <c r="A9" t="s" s="8">
        <v>20</v>
      </c>
      <c r="B9" t="s">
        <v>21</v>
      </c>
      <c r="C9" t="s">
        <v>22</v>
      </c>
      <c r="D9" s="4">
        <v>0.06</v>
      </c>
      <c r="E9" s="6">
        <f>D9*$B$2</f>
        <v>0.06</v>
      </c>
      <c r="F9" t="s">
        <v>15</v>
      </c>
      <c r="G9" s="9">
        <f>E9*3.9514</f>
        <v>0.237084</v>
      </c>
    </row>
    <row r="10">
      <c r="A10" t="s">
        <v>23</v>
      </c>
      <c r="B10" t="s">
        <v>24</v>
      </c>
      <c r="C10" t="s">
        <v>25</v>
      </c>
      <c r="D10" s="4">
        <v>0.16</v>
      </c>
      <c r="E10" s="6">
        <f>D10*$B$2</f>
        <v>0.16</v>
      </c>
      <c r="F10" t="s">
        <v>15</v>
      </c>
      <c r="G10" s="9">
        <f>E10*8.5</f>
        <v>1.36</v>
      </c>
    </row>
    <row r="11">
      <c r="A11" t="s" s="8">
        <v>26</v>
      </c>
      <c r="B11" t="s">
        <v>27</v>
      </c>
      <c r="C11" t="s">
        <v>28</v>
      </c>
      <c r="D11" s="4">
        <v>4</v>
      </c>
      <c r="E11" s="6">
        <f>D11*$B$2</f>
        <v>4</v>
      </c>
      <c r="F11" t="s">
        <v>3</v>
      </c>
      <c r="G11" s="9">
        <f>E11*0.27</f>
        <v>1.08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inlineStr" s="12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2"/>
      <c r="F3" t="s">
        <v>41</v>
      </c>
    </row>
    <row r="4">
      <c r="A4" t="s">
        <v>36</v>
      </c>
      <c r="B4">
        <v>3</v>
      </c>
      <c r="C4" t="s">
        <v>42</v>
      </c>
      <c r="D4" t="s" s="12">
        <v>43</v>
      </c>
      <c r="E4" t="s" s="12"/>
      <c r="F4" t="s">
        <v>44</v>
      </c>
    </row>
    <row r="5">
      <c r="A5" t="s">
        <v>36</v>
      </c>
      <c r="B5">
        <v>4</v>
      </c>
      <c r="C5" t="s">
        <v>45</v>
      </c>
      <c r="D5" t="s" s="12">
        <v>46</v>
      </c>
      <c r="E5" t="s" s="12"/>
      <c r="F5" t="s">
        <v>47</v>
      </c>
    </row>
    <row r="6">
      <c r="A6" t="s">
        <v>36</v>
      </c>
      <c r="B6">
        <v>5</v>
      </c>
      <c r="C6" t="s">
        <v>48</v>
      </c>
      <c r="D6" t="inlineStr" s="12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2"/>
      <c r="F6" t="s">
        <v>49</v>
      </c>
    </row>
    <row r="7">
      <c r="A7" t="s">
        <v>36</v>
      </c>
      <c r="B7">
        <v>6</v>
      </c>
      <c r="C7" t="s">
        <v>50</v>
      </c>
      <c r="D7" t="inlineStr" s="12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2"/>
      <c r="F7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36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'Besoins'!$B$2*0.06</f>
        <v>0.06</v>
      </c>
      <c r="E3" t="s">
        <v>15</v>
      </c>
    </row>
    <row r="4">
      <c r="A4">
        <v>1</v>
      </c>
      <c r="B4" t="s">
        <v>59</v>
      </c>
      <c r="C4" t="s">
        <v>58</v>
      </c>
      <c r="D4" s="6">
        <f>'Besoins'!$B$2*0.06</f>
        <v>0.06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'Besoins'!$B$2*0.5</f>
        <v>0.5</v>
      </c>
      <c r="E5" t="s">
        <v>19</v>
      </c>
    </row>
    <row r="6">
      <c r="A6">
        <v>1</v>
      </c>
      <c r="B6" t="s">
        <v>61</v>
      </c>
      <c r="C6" t="s">
        <v>62</v>
      </c>
      <c r="D6" s="6">
        <f>'Besoins'!$B$2*4</f>
        <v>4</v>
      </c>
      <c r="E6" t="s">
        <v>3</v>
      </c>
    </row>
    <row r="7">
      <c r="A7">
        <v>1</v>
      </c>
      <c r="B7" t="s">
        <v>63</v>
      </c>
      <c r="C7" t="s">
        <v>58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3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67</v>
      </c>
      <c r="B6" t="str" s="12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Besoins!B9</f>
        <v>BEURRE</v>
      </c>
      <c r="C7" s="6">
        <f>Besoins!E9</f>
        <v>0.06</v>
      </c>
      <c r="D7" t="str">
        <f>Besoins!F9</f>
        <v>kg</v>
      </c>
    </row>
    <row r="8">
      <c r="A8"/>
      <c r="B8" t="str">
        <f>Besoins!B7</f>
        <v>FARINE (000)</v>
      </c>
      <c r="C8" s="6">
        <f>Besoins!E7</f>
        <v>0.06</v>
      </c>
      <c r="D8" t="str">
        <f>Besoins!F7</f>
        <v>kg</v>
      </c>
    </row>
    <row r="9">
      <c r="A9"/>
      <c r="B9" t="s">
        <v>68</v>
      </c>
      <c r="C9" s="6">
        <f>'Besoins'!$B$2*4</f>
        <v>4</v>
      </c>
      <c r="D9" t="s">
        <v>3</v>
      </c>
    </row>
    <row r="10">
      <c r="A10" t="s" s="15">
        <v>69</v>
      </c>
      <c r="B10" t="str" s="12">
        <f>"[REFROIDIR] "&amp;Procedure!D4</f>
        <v>[REFROIDIR] Confectionner le roux blanc - 5 min  Refroidir rapidement.</v>
      </c>
      <c r="C10"/>
      <c r="D10"/>
    </row>
    <row r="11">
      <c r="A11" t="s" s="15">
        <v>70</v>
      </c>
      <c r="B11" t="str" s="12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6">
        <f>Besoins!E10</f>
        <v>0.16</v>
      </c>
      <c r="D12" t="str">
        <f>Besoins!F10</f>
        <v>kg</v>
      </c>
    </row>
    <row r="13">
      <c r="A13" t="s" s="15">
        <v>71</v>
      </c>
      <c r="B13" t="str" s="12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Besoins!B8</f>
        <v>LAIT</v>
      </c>
      <c r="C14" s="6">
        <f>Besoins!E8</f>
        <v>0.5</v>
      </c>
      <c r="D14" t="str">
        <f>Besoins!F8</f>
        <v>lt</v>
      </c>
    </row>
    <row r="15">
      <c r="A15" t="s" s="15">
        <v>72</v>
      </c>
      <c r="B15" t="str" s="12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6">
        <v>73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