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<sst xmlns="http://schemas.openxmlformats.org/spreadsheetml/2006/main" count="90" uniqueCount="90">
  <si>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</si>
  <si>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</si>
  <si>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</si>
  <si>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</si>
  <si>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</si>
  <si>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</si>
  <si>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</si>
  <si>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</si>
  <si>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</si>
  <si>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</si>
  <si>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</si>
  <si>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</si>
  <si>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</si>
  <si>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</si>
  <si>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</si>
  <si>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</si>
  <si>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</si>
  <si>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</si>
  <si>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</si>
  <si>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</si>
  <si>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</si>
  <si>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</si>
  <si>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</si>
  <si>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</si>
  <si>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</si>
  <si>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</si>
  <si>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</si>
  <si>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</si>
  <si>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</si>
  <si>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</si>
  <si>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</si>
  <si>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</si>
  <si>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</si>
  <si>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</si>
  <si>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</si>
  <si>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</si>
  <si>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</si>
  <si>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</si>
  <si>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</si>
  <si>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</si>
  <si>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</si>
  <si>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</si>
  <si>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</si>
  <si>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</si>
  <si>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</si>
  <si>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</si>
  <si>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</si>
  <si>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</si>
  <si>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</si>
  <si>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</si>
  <si>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</si>
  <si>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</si>
  <si>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</si>
  <si>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</si>
  <si>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</si>
  <si>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</si>
  <si>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</si>
  <si>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</si>
  <si>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</si>
  <si>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</si>
  <si>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Bouchées bohémienne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</si>
  <si>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</si>
  <si>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</si>
  <si>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</si>
  <si>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</si>
  <si>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</si>
  <si>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</si>
  <si>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</si>
  <si>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</si>
  <si>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</si>
  <si>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</si>
  <si>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</si>
  <si>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</si>
  <si>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</si>
  <si>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 (conv.)</t>
  </si>
  <si>
    <t>conversion</t>
  </si>
  <si>
    <t xml:space="preserve">    ↳ FARINE (000)</t>
  </si>
  <si>
    <t xml:space="preserve">    ↳ SEL</t>
  </si>
  <si>
    <t xml:space="preserve">    ↳ OEUF (P) (conv.)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</si>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</sst>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E7*0.489836</f>
        <v>0.097967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E9*1.09074</f>
        <v>0.109074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25</v>
      </c>
      <c r="B11" t="s">
        <v>26</v>
      </c>
      <c r="C11" t="s">
        <v>27</v>
      </c>
      <c r="D11" s="4">
        <v>1.2</v>
      </c>
      <c r="E11" s="6">
        <f>D11*$B$2</f>
        <v>1.2</v>
      </c>
      <c r="F11" t="s">
        <v>28</v>
      </c>
      <c r="G11" s="9">
        <f>E11*0.003</f>
        <v>0.0036</v>
      </c>
    </row>
    <row r="12">
      <c r="A12" t="s" s="8">
        <v>29</v>
      </c>
      <c r="B12" t="s">
        <v>30</v>
      </c>
      <c r="C12" t="s">
        <v>27</v>
      </c>
      <c r="D12" s="4">
        <v>0.004</v>
      </c>
      <c r="E12" s="6">
        <f>D12*$B$2</f>
        <v>0.004</v>
      </c>
      <c r="F12" t="s">
        <v>15</v>
      </c>
      <c r="G12" s="9">
        <f>E12*0.186416</f>
        <v>0.000746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3</v>
      </c>
      <c r="G14" s="9">
        <f>E14*0</f>
        <v>0</v>
      </c>
    </row>
    <row r="15">
      <c r="A15" t="s" s="8">
        <v>37</v>
      </c>
      <c r="B15" t="s">
        <v>38</v>
      </c>
      <c r="C15" t="s">
        <v>36</v>
      </c>
      <c r="D15" s="4">
        <v>0.02</v>
      </c>
      <c r="E15" s="6">
        <f>D15*$B$2</f>
        <v>0.02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36</v>
      </c>
      <c r="D16" s="4">
        <v>0.05</v>
      </c>
      <c r="E16" s="6">
        <f>D16*$B$2</f>
        <v>0.05</v>
      </c>
      <c r="F16" t="s">
        <v>3</v>
      </c>
      <c r="G16" s="9">
        <f>E16*0</f>
        <v>0</v>
      </c>
    </row>
    <row r="17">
      <c r="A17" t="s" s="8">
        <v>41</v>
      </c>
      <c r="B17" t="s">
        <v>42</v>
      </c>
      <c r="C17" t="s">
        <v>24</v>
      </c>
      <c r="D17" s="4">
        <v>0.2</v>
      </c>
      <c r="E17" s="6">
        <f>D17*$B$2</f>
        <v>0.2</v>
      </c>
      <c r="F17" t="s">
        <v>28</v>
      </c>
      <c r="G17" s="9">
        <f>E17*0.5999</f>
        <v>0.11998</v>
      </c>
    </row>
    <row r="18">
      <c r="A18" t="s" s="8">
        <v>43</v>
      </c>
      <c r="B18" t="s">
        <v>44</v>
      </c>
      <c r="C18" t="s">
        <v>45</v>
      </c>
      <c r="D18" s="4">
        <v>0.2</v>
      </c>
      <c r="E18" s="6">
        <f>D18*$B$2</f>
        <v>0.2</v>
      </c>
      <c r="F18" t="s">
        <v>15</v>
      </c>
      <c r="G18" s="9">
        <f>E18*0</f>
        <v>0</v>
      </c>
    </row>
    <row r="19">
      <c r="A19" t="s" s="8">
        <v>46</v>
      </c>
      <c r="B19" t="s">
        <v>47</v>
      </c>
      <c r="C19" t="s">
        <v>48</v>
      </c>
      <c r="D19" s="4">
        <v>0.01</v>
      </c>
      <c r="E19" s="6">
        <f>D19*$B$2</f>
        <v>0.01</v>
      </c>
      <c r="F19" t="s">
        <v>3</v>
      </c>
      <c r="G19" s="9">
        <f>E19*0</f>
        <v>0</v>
      </c>
    </row>
    <row r="20">
      <c r="A20" t="s" s="8">
        <v>49</v>
      </c>
      <c r="B20" t="s">
        <v>50</v>
      </c>
      <c r="C20" t="s">
        <v>48</v>
      </c>
      <c r="D20" s="4">
        <v>0.2</v>
      </c>
      <c r="E20" s="6">
        <f>D20*$B$2</f>
        <v>0.2</v>
      </c>
      <c r="F20" t="s">
        <v>3</v>
      </c>
      <c r="G20" s="9">
        <f>E20*0</f>
        <v>0</v>
      </c>
    </row>
    <row r="21">
      <c r="A21" t="s" s="8">
        <v>51</v>
      </c>
      <c r="B21" t="s">
        <v>52</v>
      </c>
      <c r="C21" t="s">
        <v>48</v>
      </c>
      <c r="D21" s="4">
        <v>0.4</v>
      </c>
      <c r="E21" s="6">
        <f>D21*$B$2</f>
        <v>0.4</v>
      </c>
      <c r="F21" t="s">
        <v>3</v>
      </c>
      <c r="G21" s="9">
        <f>E21*0</f>
        <v>0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60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'Besoins'!$B$2*1.2</f>
        <v>1.2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'Besoins'!$B$2*0.05</f>
        <v>0.05</v>
      </c>
      <c r="E4" t="s">
        <v>28</v>
      </c>
    </row>
    <row r="5">
      <c r="A5">
        <v>1</v>
      </c>
      <c r="B5" t="s">
        <v>70</v>
      </c>
      <c r="C5" t="s">
        <v>68</v>
      </c>
      <c r="D5" s="6">
        <f>'Besoins'!$B$2*0.2</f>
        <v>0.2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'Besoins'!$B$2*0.2</f>
        <v>0.2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'Besoins'!$B$2*0.1</f>
        <v>0.1</v>
      </c>
      <c r="E8" t="s">
        <v>28</v>
      </c>
    </row>
    <row r="9">
      <c r="A9">
        <v>1</v>
      </c>
      <c r="B9" t="s">
        <v>74</v>
      </c>
      <c r="C9" t="s">
        <v>75</v>
      </c>
      <c r="D9" s="6">
        <f>'Besoins'!$B$2*0.1</f>
        <v>0.1</v>
      </c>
      <c r="E9" t="s">
        <v>15</v>
      </c>
    </row>
    <row r="10">
      <c r="A10">
        <v>1</v>
      </c>
      <c r="B10" t="s">
        <v>76</v>
      </c>
      <c r="C10" t="s">
        <v>68</v>
      </c>
      <c r="D10" s="6">
        <f>'Besoins'!$B$2*0.2</f>
        <v>0.2</v>
      </c>
      <c r="E10" t="s">
        <v>15</v>
      </c>
    </row>
    <row r="11">
      <c r="A11">
        <v>1</v>
      </c>
      <c r="B11" t="s">
        <v>77</v>
      </c>
      <c r="C11" t="s">
        <v>68</v>
      </c>
      <c r="D11" s="6">
        <f>'Besoins'!$B$2*0.004</f>
        <v>0.004</v>
      </c>
      <c r="E11" t="s">
        <v>15</v>
      </c>
    </row>
    <row r="12">
      <c r="A12">
        <v>1</v>
      </c>
      <c r="B12" t="s">
        <v>78</v>
      </c>
      <c r="C12" t="s">
        <v>75</v>
      </c>
      <c r="D12" s="6">
        <f>'Besoins'!$B$2*2</f>
        <v>2</v>
      </c>
      <c r="E12" t="s">
        <v>3</v>
      </c>
    </row>
    <row r="13">
      <c r="A13">
        <v>1</v>
      </c>
      <c r="B13" t="s">
        <v>79</v>
      </c>
      <c r="C13" t="s">
        <v>68</v>
      </c>
      <c r="D13" s="6">
        <f>'Besoins'!$B$2*0.2</f>
        <v>0.2</v>
      </c>
      <c r="E13" t="s">
        <v>28</v>
      </c>
    </row>
    <row r="14">
      <c r="A14">
        <v>1</v>
      </c>
      <c r="B14" t="s">
        <v>80</v>
      </c>
      <c r="C14" t="s">
        <v>68</v>
      </c>
      <c r="D14" s="6">
        <f>'Besoins'!$B$2*0.04</f>
        <v>0.04</v>
      </c>
      <c r="E14" t="s">
        <v>15</v>
      </c>
    </row>
    <row r="15">
      <c r="A15">
        <v>1</v>
      </c>
      <c r="B15" t="s">
        <v>81</v>
      </c>
      <c r="C15" t="s">
        <v>68</v>
      </c>
      <c r="D15" s="6">
        <f>'Besoins'!$B$2*0.01</f>
        <v>0.01</v>
      </c>
      <c r="E15" t="s">
        <v>15</v>
      </c>
    </row>
    <row r="16">
      <c r="A16">
        <v>1</v>
      </c>
      <c r="B16" t="s">
        <v>82</v>
      </c>
      <c r="C16" t="s">
        <v>68</v>
      </c>
      <c r="D16" s="6">
        <f>'Besoins'!$B$2*0.02</f>
        <v>0.02</v>
      </c>
      <c r="E16" t="s">
        <v>15</v>
      </c>
    </row>
    <row r="17">
      <c r="A17">
        <v>1</v>
      </c>
      <c r="B17" t="s">
        <v>83</v>
      </c>
      <c r="C17" t="s">
        <v>68</v>
      </c>
      <c r="D17" s="6">
        <f>'Besoins'!$B$2*0.4</f>
        <v>0.4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6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6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6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6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6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6">
        <f>Besoins!E14</f>
        <v>0.1</v>
      </c>
      <c r="D11" t="str">
        <f>Besoins!F14</f>
        <v>lt</v>
      </c>
    </row>
    <row r="12">
      <c r="A12"/>
      <c r="B12" t="s">
        <v>87</v>
      </c>
      <c r="C12" s="6">
        <f>'Besoins'!$B$2*0.1</f>
        <v>0.1</v>
      </c>
      <c r="D12" t="s">
        <v>15</v>
      </c>
    </row>
    <row r="13">
      <c r="A13"/>
      <c r="B13" t="str">
        <f>Besoins!B7</f>
        <v>FARINE (000)</v>
      </c>
      <c r="C13" s="6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6">
        <f>Besoins!E12</f>
        <v>0.004</v>
      </c>
      <c r="D14" t="str">
        <f>Besoins!F12</f>
        <v>kg</v>
      </c>
    </row>
    <row r="15">
      <c r="A15"/>
      <c r="B15" t="s">
        <v>88</v>
      </c>
      <c r="C15" s="6">
        <f>'Besoins'!$B$2*2</f>
        <v>2</v>
      </c>
      <c r="D15" t="s">
        <v>3</v>
      </c>
    </row>
    <row r="16">
      <c r="A16"/>
      <c r="B16" t="str">
        <f>Besoins!B17</f>
        <v>LAIT</v>
      </c>
      <c r="C16" s="6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6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6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6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6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6">
        <v>89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