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<sst xmlns="http://schemas.openxmlformats.org/spreadsheetml/2006/main" count="98" uniqueCount="98">
  <si>
    <t>Besoins matière</t>
  </si>
  <si>
    <t>Multiplicateur souhaité</t>
  </si>
  <si>
    <t>Quantité de référence</t>
  </si>
  <si>
    <t>pc</t>
  </si>
  <si>
    <t>Quantité obtenue</t>
  </si>
  <si>
    <t>Code</t>
  </si>
  <si>
    <t>Matière première</t>
  </si>
  <si>
    <t>Classe</t>
  </si>
  <si>
    <t>Base (×1, modifiable)</t>
  </si>
  <si>
    <t>Quantité</t>
  </si>
  <si>
    <t>Unité</t>
  </si>
  <si>
    <t>Coût</t>
  </si>
  <si>
    <t>00000139</t>
  </si>
  <si>
    <t>FARINE (000)</t>
  </si>
  <si>
    <t>Eléments divers</t>
  </si>
  <si>
    <t>kg</t>
  </si>
  <si>
    <t>00000048</t>
  </si>
  <si>
    <t>BEURRE</t>
  </si>
  <si>
    <t>Produits frais</t>
  </si>
  <si>
    <t>00000047</t>
  </si>
  <si>
    <t>OEUF A3 (PRIX)</t>
  </si>
  <si>
    <t>Produits laitiers</t>
  </si>
  <si>
    <t>00001963</t>
  </si>
  <si>
    <t>porto rouge</t>
  </si>
  <si>
    <t>Boissons</t>
  </si>
  <si>
    <t>00001455</t>
  </si>
  <si>
    <t>saucisson à l'ail non fumé gros marquants de viande peu de farce</t>
  </si>
  <si>
    <t>Charcuterie</t>
  </si>
  <si>
    <t>00000061</t>
  </si>
  <si>
    <t>EAU</t>
  </si>
  <si>
    <t>Matières diverses (à trier)</t>
  </si>
  <si>
    <t>lt</t>
  </si>
  <si>
    <t>00000033</t>
  </si>
  <si>
    <t>SEL</t>
  </si>
  <si>
    <t>00001883</t>
  </si>
  <si>
    <t>sucre semoule</t>
  </si>
  <si>
    <t>Sucres</t>
  </si>
  <si>
    <t>GLACE-VIANDE</t>
  </si>
  <si>
    <t>Glace de viande</t>
  </si>
  <si>
    <t>Fonds concentrés et extraits</t>
  </si>
  <si>
    <t>00002238</t>
  </si>
  <si>
    <t>carottes râpées</t>
  </si>
  <si>
    <t>Légumes 4ème gamme (prêts emploi)</t>
  </si>
  <si>
    <t>00002034</t>
  </si>
  <si>
    <t>échalote</t>
  </si>
  <si>
    <t>Légumes</t>
  </si>
  <si>
    <t>00002049</t>
  </si>
  <si>
    <t>oignons émincés</t>
  </si>
  <si>
    <t>00002041</t>
  </si>
  <si>
    <t>persil</t>
  </si>
  <si>
    <t>Total</t>
  </si>
  <si>
    <t>Recette</t>
  </si>
  <si>
    <t>#</t>
  </si>
  <si>
    <t>Verbe</t>
  </si>
  <si>
    <t>Étape</t>
  </si>
  <si>
    <t>Précision technique</t>
  </si>
  <si>
    <t>Durée</t>
  </si>
  <si>
    <t>Gnocchi niçoise</t>
  </si>
  <si>
    <t>METTRE EN PLACE</t>
  </si>
  <si>
    <t>Mettre en place le poste de travail - 5 min  Denrées, matériels de préparation, de cuisson et de dressage.</t>
  </si>
  <si>
    <t>5 min (cuisson)</t>
  </si>
  <si>
    <t>CONFECTIONNER</t>
  </si>
  <si>
    <t>Confectionner la pâte à brioche (méthode directe) - 20 min</t>
  </si>
  <si>
    <t>20 min (prepa)</t>
  </si>
  <si>
    <t>POCHER</t>
  </si>
  <si>
    <t>18 min (repos)</t>
  </si>
  <si>
    <t>15 min (prepa)</t>
  </si>
  <si>
    <t>NAPPER</t>
  </si>
  <si>
    <t>Enrober les saucissons - 20 min Rompre la pâte si nécessaire.</t>
  </si>
  <si>
    <t>Niveau</t>
  </si>
  <si>
    <t>Composant</t>
  </si>
  <si>
    <t>Type</t>
  </si>
  <si>
    <t>Quantité (× multiplicateur, voir feuille Besoins)</t>
  </si>
  <si>
    <t>recette</t>
  </si>
  <si>
    <t xml:space="preserve">    ↳ saucisson à l'ail non fumé gros marquants de viande peu de farce</t>
  </si>
  <si>
    <t>matiere</t>
  </si>
  <si>
    <t xml:space="preserve">    ↳ FARINE (000)</t>
  </si>
  <si>
    <t xml:space="preserve">    ↳ SEL</t>
  </si>
  <si>
    <t xml:space="preserve">    ↳ sucre semoule</t>
  </si>
  <si>
    <t xml:space="preserve">    ↳ OEUF (P) (conv.)</t>
  </si>
  <si>
    <t>conversion</t>
  </si>
  <si>
    <t xml:space="preserve">    ↳ BEURRE</t>
  </si>
  <si>
    <t xml:space="preserve">    ↳ carottes râpées</t>
  </si>
  <si>
    <t xml:space="preserve">    ↳ oignons émincés</t>
  </si>
  <si>
    <t xml:space="preserve">    ↳ échalote</t>
  </si>
  <si>
    <t xml:space="preserve">    ↳ EAU</t>
  </si>
  <si>
    <t xml:space="preserve">    ↳ Glace de viande</t>
  </si>
  <si>
    <t xml:space="preserve">    ↳ porto rouge</t>
  </si>
  <si>
    <t xml:space="preserve">    ↳ persil</t>
  </si>
  <si>
    <t>Fiche technique — Gnocchi niçoise</t>
  </si>
  <si>
    <t>Gnocchi niçoise  EC_GNOC_NIOI</t>
  </si>
  <si>
    <t>1.</t>
  </si>
  <si>
    <t>2.</t>
  </si>
  <si>
    <t xml:space="preserve">    OEUF (P) (conv.)</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</si>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</sst>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0.25</v>
      </c>
      <c r="E7" s="6">
        <f>D7*$B$2</f>
        <v>0.25</v>
      </c>
      <c r="F7" t="s">
        <v>15</v>
      </c>
      <c r="G7" s="9">
        <f>E7*0.489836</f>
        <v>0.122459</v>
      </c>
    </row>
    <row r="8">
      <c r="A8" t="s" s="8">
        <v>16</v>
      </c>
      <c r="B8" t="s">
        <v>17</v>
      </c>
      <c r="C8" t="s">
        <v>18</v>
      </c>
      <c r="D8" s="4">
        <v>0.02</v>
      </c>
      <c r="E8" s="6">
        <f>D8*$B$2</f>
        <v>0.02</v>
      </c>
      <c r="F8" t="s">
        <v>15</v>
      </c>
      <c r="G8" s="9">
        <f>E8*3.9514</f>
        <v>0.079028</v>
      </c>
    </row>
    <row r="9">
      <c r="A9" t="s" s="8">
        <v>19</v>
      </c>
      <c r="B9" t="s">
        <v>20</v>
      </c>
      <c r="C9" t="s">
        <v>21</v>
      </c>
      <c r="D9" s="4">
        <v>3</v>
      </c>
      <c r="E9" s="6">
        <f>D9*$B$2</f>
        <v>3</v>
      </c>
      <c r="F9" t="s">
        <v>3</v>
      </c>
      <c r="G9" s="9">
        <f>E9*0.27</f>
        <v>0.81</v>
      </c>
    </row>
    <row r="10">
      <c r="A10" t="s" s="8">
        <v>22</v>
      </c>
      <c r="B10" t="s">
        <v>23</v>
      </c>
      <c r="C10" t="s">
        <v>24</v>
      </c>
      <c r="D10" s="4">
        <v>0.04</v>
      </c>
      <c r="E10" s="6">
        <f>D10*$B$2</f>
        <v>0.04</v>
      </c>
      <c r="F10" t="s">
        <v>3</v>
      </c>
      <c r="G10" s="9">
        <f>E10*0</f>
        <v>0</v>
      </c>
    </row>
    <row r="11">
      <c r="A11" t="s" s="8">
        <v>25</v>
      </c>
      <c r="B11" t="s">
        <v>26</v>
      </c>
      <c r="C11" t="s">
        <v>27</v>
      </c>
      <c r="D11" s="4">
        <v>0.5</v>
      </c>
      <c r="E11" s="6">
        <f>D11*$B$2</f>
        <v>0.5</v>
      </c>
      <c r="F11" t="s">
        <v>3</v>
      </c>
      <c r="G11" s="9">
        <f>E11*0</f>
        <v>0</v>
      </c>
    </row>
    <row r="12">
      <c r="A12" t="s" s="8">
        <v>28</v>
      </c>
      <c r="B12" t="s">
        <v>29</v>
      </c>
      <c r="C12" t="s">
        <v>30</v>
      </c>
      <c r="D12" s="4">
        <v>0.4</v>
      </c>
      <c r="E12" s="6">
        <f>D12*$B$2</f>
        <v>0.4</v>
      </c>
      <c r="F12" t="s">
        <v>31</v>
      </c>
      <c r="G12" s="9">
        <f>E12*0.003</f>
        <v>0.0012</v>
      </c>
    </row>
    <row r="13">
      <c r="A13" t="s" s="8">
        <v>32</v>
      </c>
      <c r="B13" t="s">
        <v>33</v>
      </c>
      <c r="C13" t="s">
        <v>30</v>
      </c>
      <c r="D13" s="4">
        <v>0.005</v>
      </c>
      <c r="E13" s="6">
        <f>D13*$B$2</f>
        <v>0.005</v>
      </c>
      <c r="F13" t="s">
        <v>15</v>
      </c>
      <c r="G13" s="9">
        <f>E13*0.186416</f>
        <v>0.000932</v>
      </c>
    </row>
    <row r="14">
      <c r="A14" t="s" s="8">
        <v>34</v>
      </c>
      <c r="B14" t="s">
        <v>35</v>
      </c>
      <c r="C14" t="s">
        <v>36</v>
      </c>
      <c r="D14" s="4">
        <v>0.01</v>
      </c>
      <c r="E14" s="6">
        <f>D14*$B$2</f>
        <v>0.01</v>
      </c>
      <c r="F14" t="s">
        <v>3</v>
      </c>
      <c r="G14" s="9">
        <f>E14*0</f>
        <v>0</v>
      </c>
    </row>
    <row r="15">
      <c r="A15" t="s">
        <v>37</v>
      </c>
      <c r="B15" t="s">
        <v>38</v>
      </c>
      <c r="C15" t="s">
        <v>39</v>
      </c>
      <c r="D15" s="4">
        <v>0.04</v>
      </c>
      <c r="E15" s="6">
        <f>D15*$B$2</f>
        <v>0.04</v>
      </c>
      <c r="F15" t="s">
        <v>15</v>
      </c>
      <c r="G15" s="9">
        <f>E15*55</f>
        <v>2.2</v>
      </c>
    </row>
    <row r="16">
      <c r="A16" t="s" s="8">
        <v>40</v>
      </c>
      <c r="B16" t="s">
        <v>41</v>
      </c>
      <c r="C16" t="s">
        <v>42</v>
      </c>
      <c r="D16" s="4">
        <v>0.04</v>
      </c>
      <c r="E16" s="6">
        <f>D16*$B$2</f>
        <v>0.04</v>
      </c>
      <c r="F16" t="s">
        <v>15</v>
      </c>
      <c r="G16" s="9">
        <f>E16*0</f>
        <v>0</v>
      </c>
    </row>
    <row r="17">
      <c r="A17" t="s" s="8">
        <v>43</v>
      </c>
      <c r="B17" t="s">
        <v>44</v>
      </c>
      <c r="C17" t="s">
        <v>45</v>
      </c>
      <c r="D17" s="4">
        <v>0.02</v>
      </c>
      <c r="E17" s="6">
        <f>D17*$B$2</f>
        <v>0.02</v>
      </c>
      <c r="F17" t="s">
        <v>3</v>
      </c>
      <c r="G17" s="9">
        <f>E17*0</f>
        <v>0</v>
      </c>
    </row>
    <row r="18">
      <c r="A18" t="s" s="8">
        <v>46</v>
      </c>
      <c r="B18" t="s">
        <v>47</v>
      </c>
      <c r="C18" t="s">
        <v>45</v>
      </c>
      <c r="D18" s="4">
        <v>0.04</v>
      </c>
      <c r="E18" s="6">
        <f>D18*$B$2</f>
        <v>0.04</v>
      </c>
      <c r="F18" t="s">
        <v>3</v>
      </c>
      <c r="G18" s="9">
        <f>E18*0</f>
        <v>0</v>
      </c>
    </row>
    <row r="19">
      <c r="A19" t="s" s="8">
        <v>48</v>
      </c>
      <c r="B19" t="s">
        <v>49</v>
      </c>
      <c r="C19" t="s">
        <v>45</v>
      </c>
      <c r="D19" s="4">
        <v>0.02</v>
      </c>
      <c r="E19" s="6">
        <f>D19*$B$2</f>
        <v>0.02</v>
      </c>
      <c r="F19" t="s">
        <v>15</v>
      </c>
      <c r="G19" s="9">
        <f>E19*0</f>
        <v>0</v>
      </c>
    </row>
    <row r="20">
      <c r="A20"/>
      <c r="B20"/>
      <c r="C20"/>
      <c r="D20"/>
      <c r="E20"/>
      <c r="F20" t="s" s="10">
        <v>50</v>
      </c>
      <c r="G20" s="11">
        <f>SUM(G7:G19)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51</v>
      </c>
      <c r="B1" t="s" s="7">
        <v>52</v>
      </c>
      <c r="C1" t="s" s="7">
        <v>53</v>
      </c>
      <c r="D1" t="s" s="7">
        <v>54</v>
      </c>
      <c r="E1" t="s" s="7">
        <v>55</v>
      </c>
      <c r="F1" t="s" s="7">
        <v>56</v>
      </c>
    </row>
    <row r="2">
      <c r="A2" t="s">
        <v>57</v>
      </c>
      <c r="B2">
        <v>1</v>
      </c>
      <c r="C2" t="s">
        <v>58</v>
      </c>
      <c r="D2" t="s" s="12">
        <v>59</v>
      </c>
      <c r="E2" t="s" s="12"/>
      <c r="F2" t="s">
        <v>60</v>
      </c>
    </row>
    <row r="3">
      <c r="A3" t="s">
        <v>57</v>
      </c>
      <c r="B3">
        <v>2</v>
      </c>
      <c r="C3" t="s">
        <v>61</v>
      </c>
      <c r="D3" t="s" s="12">
        <v>62</v>
      </c>
      <c r="E3" t="s" s="12"/>
      <c r="F3" t="s">
        <v>63</v>
      </c>
    </row>
    <row r="4">
      <c r="A4" t="s">
        <v>57</v>
      </c>
      <c r="B4">
        <v>3</v>
      </c>
      <c r="C4" t="s">
        <v>64</v>
      </c>
      <c r="D4" t="inlineStr" s="12">
        <is>
          <t>Pocher les saucissons - 5 min Piquer délicatement les saucissons (sauf sils sont truffés). Pocher sans ébullition pendant 20 à 30 min suivant leur grosseur (départ eau froide). Egoutter, éliminer la «robe» et refroidir rapidement.</t>
        </is>
      </c>
      <c r="E4" t="s" s="12"/>
      <c r="F4" t="s">
        <v>65</v>
      </c>
    </row>
    <row r="5">
      <c r="A5" t="s">
        <v>57</v>
      </c>
      <c r="B5">
        <v>4</v>
      </c>
      <c r="C5" t="s">
        <v>61</v>
      </c>
      <c r="D5" t="inlineStr" s="12">
        <is>
          <t>Confectionner la sauce porto - 15 min Eplucher, laver les carottes, les oignons et les échalotes. Détailler les carottes en petits dés. Ciseler finement les oignons et les échalotes. Suer sans coloration la garniture aromatique. Déglacer avec les 2/3 du porto et laisser réduire légèrement. Adjoindre le fond brun de veau lié et la glace de viande. Réduire à nouveau. Vérifier lassaisonnement. Ajouter le reste du porto. Monter la sauce au beurre et la passer au chinois étamine. Débarrasser au bain-marie, tamponner en surface et couvrir.</t>
        </is>
      </c>
      <c r="E5" t="s" s="12"/>
      <c r="F5" t="s">
        <v>66</v>
      </c>
    </row>
    <row r="6">
      <c r="A6" t="s">
        <v>57</v>
      </c>
      <c r="B6">
        <v>5</v>
      </c>
      <c r="C6" t="s">
        <v>67</v>
      </c>
      <c r="D6" t="s" s="12">
        <v>68</v>
      </c>
      <c r="E6" t="s" s="12"/>
      <c r="F6" t="s">
        <v>63</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69</v>
      </c>
      <c r="B1" t="s" s="7">
        <v>70</v>
      </c>
      <c r="C1" t="s" s="7">
        <v>71</v>
      </c>
      <c r="D1" t="s" s="7">
        <v>72</v>
      </c>
      <c r="E1" t="s" s="7">
        <v>10</v>
      </c>
    </row>
    <row r="2">
      <c r="A2">
        <v>0</v>
      </c>
      <c r="B2" t="s">
        <v>57</v>
      </c>
      <c r="C2" t="s">
        <v>73</v>
      </c>
      <c r="D2" s="6">
        <f>'Besoins'!$B$2*1</f>
        <v>1</v>
      </c>
      <c r="E2" t="s">
        <v>3</v>
      </c>
    </row>
    <row r="3">
      <c r="A3">
        <v>1</v>
      </c>
      <c r="B3" t="s">
        <v>74</v>
      </c>
      <c r="C3" t="s">
        <v>75</v>
      </c>
      <c r="D3" s="6">
        <f>'Besoins'!$B$2*0.5</f>
        <v>0.5</v>
      </c>
      <c r="E3" t="s">
        <v>15</v>
      </c>
    </row>
    <row r="4">
      <c r="A4">
        <v>1</v>
      </c>
      <c r="B4" t="s">
        <v>76</v>
      </c>
      <c r="C4" t="s">
        <v>75</v>
      </c>
      <c r="D4" s="6">
        <f>'Besoins'!$B$2*0.25</f>
        <v>0.25</v>
      </c>
      <c r="E4" t="s">
        <v>15</v>
      </c>
    </row>
    <row r="5">
      <c r="A5">
        <v>1</v>
      </c>
      <c r="B5" t="s">
        <v>77</v>
      </c>
      <c r="C5" t="s">
        <v>75</v>
      </c>
      <c r="D5" s="6">
        <f>'Besoins'!$B$2*0.005</f>
        <v>0.005</v>
      </c>
      <c r="E5" t="s">
        <v>15</v>
      </c>
    </row>
    <row r="6">
      <c r="A6">
        <v>1</v>
      </c>
      <c r="B6" t="s">
        <v>78</v>
      </c>
      <c r="C6" t="s">
        <v>75</v>
      </c>
      <c r="D6" s="6">
        <f>'Besoins'!$B$2*0.01</f>
        <v>0.01</v>
      </c>
      <c r="E6" t="s">
        <v>15</v>
      </c>
    </row>
    <row r="7">
      <c r="A7">
        <v>1</v>
      </c>
      <c r="B7" t="s">
        <v>79</v>
      </c>
      <c r="C7" t="s">
        <v>80</v>
      </c>
      <c r="D7" s="6">
        <f>'Besoins'!$B$2*3</f>
        <v>3</v>
      </c>
      <c r="E7" t="s">
        <v>3</v>
      </c>
    </row>
    <row r="8">
      <c r="A8">
        <v>1</v>
      </c>
      <c r="B8" t="s">
        <v>81</v>
      </c>
      <c r="C8" t="s">
        <v>75</v>
      </c>
      <c r="D8" s="6">
        <f>'Besoins'!$B$2*0.02</f>
        <v>0.02</v>
      </c>
      <c r="E8" t="s">
        <v>15</v>
      </c>
    </row>
    <row r="9">
      <c r="A9">
        <v>1</v>
      </c>
      <c r="B9" t="s">
        <v>82</v>
      </c>
      <c r="C9" t="s">
        <v>75</v>
      </c>
      <c r="D9" s="6">
        <f>'Besoins'!$B$2*0.04</f>
        <v>0.04</v>
      </c>
      <c r="E9" t="s">
        <v>15</v>
      </c>
    </row>
    <row r="10">
      <c r="A10">
        <v>1</v>
      </c>
      <c r="B10" t="s">
        <v>83</v>
      </c>
      <c r="C10" t="s">
        <v>75</v>
      </c>
      <c r="D10" s="6">
        <f>'Besoins'!$B$2*0.04</f>
        <v>0.04</v>
      </c>
      <c r="E10" t="s">
        <v>15</v>
      </c>
    </row>
    <row r="11">
      <c r="A11">
        <v>1</v>
      </c>
      <c r="B11" t="s">
        <v>84</v>
      </c>
      <c r="C11" t="s">
        <v>75</v>
      </c>
      <c r="D11" s="6">
        <f>'Besoins'!$B$2*0.02</f>
        <v>0.02</v>
      </c>
      <c r="E11" t="s">
        <v>15</v>
      </c>
    </row>
    <row r="12">
      <c r="A12">
        <v>1</v>
      </c>
      <c r="B12" t="s">
        <v>85</v>
      </c>
      <c r="C12" t="s">
        <v>75</v>
      </c>
      <c r="D12" s="6">
        <f>'Besoins'!$B$2*0.4</f>
        <v>0.4</v>
      </c>
      <c r="E12" t="s">
        <v>31</v>
      </c>
    </row>
    <row r="13">
      <c r="A13">
        <v>1</v>
      </c>
      <c r="B13" t="s">
        <v>86</v>
      </c>
      <c r="C13" t="s">
        <v>75</v>
      </c>
      <c r="D13" s="6">
        <f>'Besoins'!$B$2*0.04</f>
        <v>0.04</v>
      </c>
      <c r="E13" t="s">
        <v>31</v>
      </c>
    </row>
    <row r="14">
      <c r="A14">
        <v>1</v>
      </c>
      <c r="B14" t="s">
        <v>87</v>
      </c>
      <c r="C14" t="s">
        <v>75</v>
      </c>
      <c r="D14" s="6">
        <f>'Besoins'!$B$2*0.04</f>
        <v>0.04</v>
      </c>
      <c r="E14" t="s">
        <v>31</v>
      </c>
    </row>
    <row r="15">
      <c r="A15">
        <v>1</v>
      </c>
      <c r="B15" t="s">
        <v>88</v>
      </c>
      <c r="C15" t="s">
        <v>75</v>
      </c>
      <c r="D15" s="6">
        <f>'Besoins'!$B$2*0.02</f>
        <v>0.02</v>
      </c>
      <c r="E15"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2">
        <v>89</v>
      </c>
      <c r="B1"/>
      <c r="C1"/>
      <c r="D1"/>
    </row>
    <row r="2">
      <c r="A2" t="str" s="13">
        <f>"EC_GNOC_NIOI · CUI.ENTREES_CHAUDES · référence : "&amp;Besoins!B3&amp;" "&amp;Besoins!C3&amp;" · multiplicateur réglable sur la feuille ""Besoins"""</f>
        <v>EC_GNOC_NIOI · CUI.ENTREES_CHAUDES · référence : 1 pc · multiplicateur réglable sur la feuille </v>
      </c>
      <c r="B2"/>
      <c r="C2"/>
      <c r="D2"/>
    </row>
    <row r="3">
      <c r="A3"/>
      <c r="B3"/>
      <c r="C3"/>
      <c r="D3"/>
    </row>
    <row r="4">
      <c r="A4" t="s" s="14">
        <v>90</v>
      </c>
      <c r="B4"/>
      <c r="C4"/>
      <c r="D4"/>
    </row>
    <row r="5">
      <c r="A5" t="s" s="15">
        <v>91</v>
      </c>
      <c r="B5" t="str" s="12">
        <f>"[METTRE EN PLACE] "&amp;Procedure!D2</f>
        <v>[METTRE EN PLACE] Mettre en place le poste de travail - 5 min  Denrées, matériels de préparation, de cuisson et de dressage.</v>
      </c>
      <c r="C5"/>
      <c r="D5"/>
    </row>
    <row r="6">
      <c r="A6" t="s" s="15">
        <v>92</v>
      </c>
      <c r="B6" t="str" s="12">
        <f>"[CONFECTIONNER] "&amp;Procedure!D3</f>
        <v>[CONFECTIONNER] Confectionner la pâte à brioche (méthode directe) - 20 min</v>
      </c>
      <c r="C6"/>
      <c r="D6"/>
    </row>
    <row r="7">
      <c r="A7"/>
      <c r="B7" t="str">
        <f>Besoins!B7</f>
        <v>FARINE (000)</v>
      </c>
      <c r="C7" s="6">
        <f>Besoins!E7</f>
        <v>0.25</v>
      </c>
      <c r="D7" t="str">
        <f>Besoins!F7</f>
        <v>kg</v>
      </c>
    </row>
    <row r="8">
      <c r="A8"/>
      <c r="B8" t="str">
        <f>Besoins!B13</f>
        <v>SEL</v>
      </c>
      <c r="C8" s="6">
        <f>Besoins!E13</f>
        <v>0.005</v>
      </c>
      <c r="D8" t="str">
        <f>Besoins!F13</f>
        <v>kg</v>
      </c>
    </row>
    <row r="9">
      <c r="A9"/>
      <c r="B9" t="str">
        <f>Besoins!B14</f>
        <v>sucre semoule</v>
      </c>
      <c r="C9" s="6">
        <f>Besoins!E14</f>
        <v>0.01</v>
      </c>
      <c r="D9" t="str">
        <f>Besoins!F14</f>
        <v>kg</v>
      </c>
    </row>
    <row r="10">
      <c r="A10"/>
      <c r="B10" t="s">
        <v>93</v>
      </c>
      <c r="C10" s="6">
        <f>'Besoins'!$B$2*3</f>
        <v>3</v>
      </c>
      <c r="D10" t="s">
        <v>3</v>
      </c>
    </row>
    <row r="11">
      <c r="A11"/>
      <c r="B11" t="str">
        <f>Besoins!B12</f>
        <v>EAU</v>
      </c>
      <c r="C11" s="6">
        <f>Besoins!E12</f>
        <v>0.4</v>
      </c>
      <c r="D11" t="str">
        <f>Besoins!F12</f>
        <v>lt</v>
      </c>
    </row>
    <row r="12">
      <c r="A12"/>
      <c r="B12" t="str">
        <f>Besoins!B19</f>
        <v>persil</v>
      </c>
      <c r="C12" s="6">
        <f>Besoins!E19</f>
        <v>0.02</v>
      </c>
      <c r="D12" t="str">
        <f>Besoins!F19</f>
        <v>kg</v>
      </c>
    </row>
    <row r="13">
      <c r="A13" t="s" s="15">
        <v>94</v>
      </c>
      <c r="B13" t="str" s="12">
        <f>"[POCHER] "&amp;Procedure!D4</f>
        <v>[POCHER] Pocher les saucissons - 5 min Piquer délicatement les saucissons (sauf sils sont truffés). Pocher sans ébullition pendant 20 à 30 min suivant leur grosseur (départ eau froide). Egoutter, éliminer la «robe» et refroidir rapidement.</v>
      </c>
      <c r="C13"/>
      <c r="D13"/>
    </row>
    <row r="14">
      <c r="A14"/>
      <c r="B14" t="str">
        <f>Besoins!B11</f>
        <v>saucisson à l'ail non fumé gros marquants de viande peu de farce</v>
      </c>
      <c r="C14" s="6">
        <f>Besoins!E11</f>
        <v>0.5</v>
      </c>
      <c r="D14" t="str">
        <f>Besoins!F11</f>
        <v>kg</v>
      </c>
    </row>
    <row r="15">
      <c r="A15" t="s" s="15">
        <v>95</v>
      </c>
      <c r="B15" t="str" s="12">
        <f>"[CONFECTIONNER] "&amp;Procedure!D5</f>
        <v>[CONFECTIONNER] Confectionner la sauce porto - 15 min Eplucher, laver les carottes, les oignons et les échalotes. Détailler les carottes en petits dés. Ciseler finement les oignons et les échalotes. Suer sans coloration la garniture aromatique. Déglacer avec les 2/3 du porto et laisser réduire légèrement. Adjoindre le fond brun de veau lié et la glace de viande. Réduire à nouveau. Vérifier lassaisonnement. Ajouter le reste du porto. Monter la sauce au beurre et la passer au chinois étamine. Débarrasser au bain-marie, tamponner en surface et couvrir.</v>
      </c>
      <c r="C15"/>
      <c r="D15"/>
    </row>
    <row r="16">
      <c r="A16"/>
      <c r="B16" t="str">
        <f>Besoins!B8</f>
        <v>BEURRE</v>
      </c>
      <c r="C16" s="6">
        <f>Besoins!E8</f>
        <v>0.02</v>
      </c>
      <c r="D16" t="str">
        <f>Besoins!F8</f>
        <v>kg</v>
      </c>
    </row>
    <row r="17">
      <c r="A17"/>
      <c r="B17" t="str">
        <f>Besoins!B16</f>
        <v>carottes râpées</v>
      </c>
      <c r="C17" s="6">
        <f>Besoins!E16</f>
        <v>0.04</v>
      </c>
      <c r="D17" t="str">
        <f>Besoins!F16</f>
        <v>kg</v>
      </c>
    </row>
    <row r="18">
      <c r="A18"/>
      <c r="B18" t="str">
        <f>Besoins!B18</f>
        <v>oignons émincés</v>
      </c>
      <c r="C18" s="6">
        <f>Besoins!E18</f>
        <v>0.04</v>
      </c>
      <c r="D18" t="str">
        <f>Besoins!F18</f>
        <v>kg</v>
      </c>
    </row>
    <row r="19">
      <c r="A19"/>
      <c r="B19" t="str">
        <f>Besoins!B17</f>
        <v>échalote</v>
      </c>
      <c r="C19" s="6">
        <f>Besoins!E17</f>
        <v>0.02</v>
      </c>
      <c r="D19" t="str">
        <f>Besoins!F17</f>
        <v>kg</v>
      </c>
    </row>
    <row r="20">
      <c r="A20"/>
      <c r="B20" t="str">
        <f>Besoins!B15</f>
        <v>Glace de viande</v>
      </c>
      <c r="C20" s="6">
        <f>Besoins!E15</f>
        <v>0.04</v>
      </c>
      <c r="D20" t="str">
        <f>Besoins!F15</f>
        <v>lt</v>
      </c>
    </row>
    <row r="21">
      <c r="A21"/>
      <c r="B21" t="str">
        <f>Besoins!B10</f>
        <v>porto rouge</v>
      </c>
      <c r="C21" s="6">
        <f>Besoins!E10</f>
        <v>0.04</v>
      </c>
      <c r="D21" t="str">
        <f>Besoins!F10</f>
        <v>lt</v>
      </c>
    </row>
    <row r="22">
      <c r="A22" t="s" s="15">
        <v>96</v>
      </c>
      <c r="B22" t="str" s="12">
        <f>"[NAPPER] "&amp;Procedure!D6</f>
        <v>[NAPPER] Enrober les saucissons - 20 min Rompre la pâte si nécessaire.</v>
      </c>
      <c r="C22"/>
      <c r="D22"/>
    </row>
    <row r="23">
      <c r="A23"/>
      <c r="B23"/>
      <c r="C23"/>
      <c r="D23"/>
    </row>
    <row r="24">
      <c r="A24" t="s" s="16">
        <v>97</v>
      </c>
      <c r="B24"/>
      <c r="C24"/>
      <c r="D24"/>
    </row>
  </sheetData>
  <sheetProtection sheet="1"/>
  <mergeCells count="9">
    <mergeCell ref="A1:D1"/>
    <mergeCell ref="A2:D2"/>
    <mergeCell ref="A4:D4"/>
    <mergeCell ref="B5:D5"/>
    <mergeCell ref="B6:D6"/>
    <mergeCell ref="B13:D13"/>
    <mergeCell ref="B15:D15"/>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2026-09-15T14:12:43Z</dcterms:created>
  <dc:title>Gnocchi niçoise</dc:title>
  <dc:subject/>
  <dc:creator>CUIS.web</dc:creator>
  <cp:lastModifiedBy/>
  <cp:keywords/>
  <dc:description>Export automatique — moteur récursif d'origine : Bernard Vandendaele</dc:description>
  <cp:category/>
  <dc:language>en-US</dc:language>
  <dcterms:modified xsi:type="dcterms:W3CDTF">2026-09-15T14:12:43Z</dcterms:modified>
  <cp:revision>1</cp:revision>
</cp:coreProperties>
</file>