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<sst xmlns="http://schemas.openxmlformats.org/spreadsheetml/2006/main" count="80" uniqueCount="80">
  <si>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</si>
  <si>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</si>
  <si>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</si>
  <si>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</si>
  <si>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</si>
  <si>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</si>
  <si>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</si>
  <si>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</si>
  <si>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</si>
  <si>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</si>
  <si>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</si>
  <si>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</si>
  <si>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</si>
  <si>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</si>
  <si>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</si>
  <si>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</si>
  <si>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00000060</t>
  </si>
  <si>
    <t>ORANGE</t>
  </si>
  <si>
    <t>Produits frais</t>
  </si>
  <si>
    <t>kg</t>
  </si>
  <si>
    <t>00000590</t>
  </si>
  <si>
    <t>ANANAS</t>
  </si>
  <si>
    <t>FRUIT FRAIS</t>
  </si>
  <si>
    <t>00000224</t>
  </si>
  <si>
    <t>CITRON</t>
  </si>
  <si>
    <t>00000223</t>
  </si>
  <si>
    <t>FRAISE (RAVIER)</t>
  </si>
  <si>
    <t>00000822</t>
  </si>
  <si>
    <t>POIRES</t>
  </si>
  <si>
    <t>00000239</t>
  </si>
  <si>
    <t>KIWI</t>
  </si>
  <si>
    <t>Matières premières</t>
  </si>
  <si>
    <t>00000061</t>
  </si>
  <si>
    <t>EAU</t>
  </si>
  <si>
    <t>Matières diverses (à trier)</t>
  </si>
  <si>
    <t>00001821</t>
  </si>
  <si>
    <t>pêches compote sans sucre</t>
  </si>
  <si>
    <t>Épicerie salée</t>
  </si>
  <si>
    <t>00SAU_MP010</t>
  </si>
  <si>
    <t>Pomme de terre cuite en robe</t>
  </si>
  <si>
    <t>Légumes</t>
  </si>
  <si>
    <t>00000003</t>
  </si>
  <si>
    <t>SUCRE (S2)</t>
  </si>
  <si>
    <t>Sucres Mat. prem.</t>
  </si>
  <si>
    <t>00000118</t>
  </si>
  <si>
    <t>PURE DE BANANES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</si>
  <si>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</si>
  <si>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</si>
  <si>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</si>
  <si>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</si>
  <si>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</si>
  <si>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</si>
  <si>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</si>
  <si>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</si>
  <si>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Soufflé glacé aux fruits</t>
  </si>
  <si>
    <t>RÉALISER</t>
  </si>
  <si>
    <t>Niveau</t>
  </si>
  <si>
    <t>Composant</t>
  </si>
  <si>
    <t>Type</t>
  </si>
  <si>
    <t>Quantité (× multiplicateur, voir feuille Besoins)</t>
  </si>
  <si>
    <t>recette</t>
  </si>
  <si>
    <t xml:space="preserve">    ↳ ANANAS EN MORCEAUX (conv.)</t>
  </si>
  <si>
    <t>conversion</t>
  </si>
  <si>
    <t xml:space="preserve">    ↳ PURE DE BANANES (BOIRON)</t>
  </si>
  <si>
    <t>matiere</t>
  </si>
  <si>
    <t xml:space="preserve">    ↳ EAU</t>
  </si>
  <si>
    <t xml:space="preserve">    ↳ FRAISE (RAVIER)</t>
  </si>
  <si>
    <t xml:space="preserve">    ↳ KIWI</t>
  </si>
  <si>
    <t xml:space="preserve">    ↳ pêches compote sans sucre</t>
  </si>
  <si>
    <t xml:space="preserve">    ↳ ORANGE</t>
  </si>
  <si>
    <t xml:space="preserve">    ↳ Pomme de terre cuite en robe</t>
  </si>
  <si>
    <t xml:space="preserve">    ↳ POIRES</t>
  </si>
  <si>
    <t xml:space="preserve">    ↳ CITRON</t>
  </si>
  <si>
    <t xml:space="preserve">    ↳ SUCRE (S2)</t>
  </si>
  <si>
    <t xml:space="preserve">    ↳ RHUM 50ø</t>
  </si>
  <si>
    <t>Fiche technique — Soufflé glacé aux fruits</t>
  </si>
  <si>
    <t>Soufflé glacé aux fruits  DE_SOUF_GLAC_FRU</t>
  </si>
  <si>
    <t>1.</t>
  </si>
  <si>
    <t xml:space="preserve">    ANANAS EN MORCEAUX (conv.)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</si>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</sst>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0.04</v>
      </c>
      <c r="E7" s="6">
        <f>D7*$B$2</f>
        <v>0.04</v>
      </c>
      <c r="F7" t="s">
        <v>15</v>
      </c>
      <c r="G7" s="9">
        <f>E7*13.3119</f>
        <v>0.532476</v>
      </c>
    </row>
    <row r="8">
      <c r="A8" t="s" s="8">
        <v>16</v>
      </c>
      <c r="B8" t="s">
        <v>17</v>
      </c>
      <c r="C8" t="s">
        <v>18</v>
      </c>
      <c r="D8" s="4">
        <v>0.3</v>
      </c>
      <c r="E8" s="6">
        <f>D8*$B$2</f>
        <v>0.3</v>
      </c>
      <c r="F8" t="s">
        <v>19</v>
      </c>
      <c r="G8" s="9">
        <f>E8*0.6544641786</f>
        <v>0.196339</v>
      </c>
    </row>
    <row r="9">
      <c r="A9" t="s" s="8">
        <v>20</v>
      </c>
      <c r="B9" t="s">
        <v>21</v>
      </c>
      <c r="C9" t="s">
        <v>22</v>
      </c>
      <c r="D9" s="4">
        <v>0.1</v>
      </c>
      <c r="E9" s="6">
        <f>D9*$B$2</f>
        <v>0.1</v>
      </c>
      <c r="F9" t="s">
        <v>3</v>
      </c>
      <c r="G9" s="9">
        <f>E9*1.1899</f>
        <v>0.11899</v>
      </c>
    </row>
    <row r="10">
      <c r="A10" t="s" s="8">
        <v>23</v>
      </c>
      <c r="B10" t="s">
        <v>24</v>
      </c>
      <c r="C10" t="s">
        <v>22</v>
      </c>
      <c r="D10" s="4">
        <v>1</v>
      </c>
      <c r="E10" s="6">
        <f>D10*$B$2</f>
        <v>1</v>
      </c>
      <c r="F10" t="s">
        <v>19</v>
      </c>
      <c r="G10" s="9">
        <f>E10*1.09074</f>
        <v>1.09074</v>
      </c>
    </row>
    <row r="11">
      <c r="A11" t="s" s="8">
        <v>25</v>
      </c>
      <c r="B11" t="s">
        <v>26</v>
      </c>
      <c r="C11" t="s">
        <v>22</v>
      </c>
      <c r="D11" s="4">
        <v>0.2</v>
      </c>
      <c r="E11" s="6">
        <f>D11*$B$2</f>
        <v>0.2</v>
      </c>
      <c r="F11" t="s">
        <v>3</v>
      </c>
      <c r="G11" s="9">
        <f>E11*1.6113</f>
        <v>0.32226</v>
      </c>
    </row>
    <row r="12">
      <c r="A12" t="s" s="8">
        <v>27</v>
      </c>
      <c r="B12" t="s">
        <v>28</v>
      </c>
      <c r="C12" t="s">
        <v>22</v>
      </c>
      <c r="D12" s="4">
        <v>0.3</v>
      </c>
      <c r="E12" s="6">
        <f>D12*$B$2</f>
        <v>0.3</v>
      </c>
      <c r="F12" t="s">
        <v>19</v>
      </c>
      <c r="G12" s="9">
        <f>E12*0</f>
        <v>0</v>
      </c>
    </row>
    <row r="13">
      <c r="A13" t="s" s="8">
        <v>29</v>
      </c>
      <c r="B13" t="s">
        <v>30</v>
      </c>
      <c r="C13" t="s">
        <v>31</v>
      </c>
      <c r="D13" s="4">
        <v>0.2</v>
      </c>
      <c r="E13" s="6">
        <f>D13*$B$2</f>
        <v>0.2</v>
      </c>
      <c r="F13" t="s">
        <v>3</v>
      </c>
      <c r="G13" s="9">
        <f>E13*0.2479</f>
        <v>0.04958</v>
      </c>
    </row>
    <row r="14">
      <c r="A14" t="s" s="8">
        <v>32</v>
      </c>
      <c r="B14" t="s">
        <v>33</v>
      </c>
      <c r="C14" t="s">
        <v>34</v>
      </c>
      <c r="D14" s="4">
        <v>0.1</v>
      </c>
      <c r="E14" s="6">
        <f>D14*$B$2</f>
        <v>0.1</v>
      </c>
      <c r="F14" t="s">
        <v>15</v>
      </c>
      <c r="G14" s="9">
        <f>E14*0.003</f>
        <v>0.0003</v>
      </c>
    </row>
    <row r="15">
      <c r="A15" t="s" s="8">
        <v>35</v>
      </c>
      <c r="B15" t="s">
        <v>36</v>
      </c>
      <c r="C15" t="s">
        <v>37</v>
      </c>
      <c r="D15" s="4">
        <v>0.3</v>
      </c>
      <c r="E15" s="6">
        <f>D15*$B$2</f>
        <v>0.3</v>
      </c>
      <c r="F15" t="s">
        <v>3</v>
      </c>
      <c r="G15" s="9">
        <f>E15*0</f>
        <v>0</v>
      </c>
    </row>
    <row r="16">
      <c r="A16" t="s">
        <v>38</v>
      </c>
      <c r="B16" t="s">
        <v>39</v>
      </c>
      <c r="C16" t="s">
        <v>40</v>
      </c>
      <c r="D16" s="4">
        <v>0.3</v>
      </c>
      <c r="E16" s="6">
        <f>D16*$B$2</f>
        <v>0.3</v>
      </c>
      <c r="F16" t="s">
        <v>19</v>
      </c>
      <c r="G16" s="9">
        <f>E16*1.5</f>
        <v>0.45</v>
      </c>
    </row>
    <row r="17">
      <c r="A17" t="s" s="8">
        <v>41</v>
      </c>
      <c r="B17" t="s">
        <v>42</v>
      </c>
      <c r="C17" t="s">
        <v>43</v>
      </c>
      <c r="D17" s="4">
        <v>0.2</v>
      </c>
      <c r="E17" s="6">
        <f>D17*$B$2</f>
        <v>0.2</v>
      </c>
      <c r="F17" t="s">
        <v>19</v>
      </c>
      <c r="G17" s="9">
        <f>E17*0.95</f>
        <v>0.19</v>
      </c>
    </row>
    <row r="18">
      <c r="A18" t="s" s="8">
        <v>44</v>
      </c>
      <c r="B18" t="s">
        <v>45</v>
      </c>
      <c r="C18" t="s">
        <v>46</v>
      </c>
      <c r="D18" s="4">
        <v>0.3</v>
      </c>
      <c r="E18" s="6">
        <f>D18*$B$2</f>
        <v>0.3</v>
      </c>
      <c r="F18" t="s">
        <v>15</v>
      </c>
      <c r="G18" s="9">
        <f>E18*4.8339</f>
        <v>1.45017</v>
      </c>
    </row>
    <row r="19">
      <c r="A19"/>
      <c r="B19"/>
      <c r="C19"/>
      <c r="D19"/>
      <c r="E19"/>
      <c r="F19" t="s" s="10">
        <v>47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52</v>
      </c>
      <c r="F1" t="s" s="7">
        <v>53</v>
      </c>
    </row>
    <row r="2">
      <c r="A2" t="s">
        <v>54</v>
      </c>
      <c r="B2">
        <v>1</v>
      </c>
      <c r="C2" t="s">
        <v>55</v>
      </c>
      <c r="D2" t="inlineStr" s="12">
        <is>
          <t>Réaliser la recette selon la technique BPI — voir La Cuisine de Référence p.XXX. Mettre en place le poste de travail, préparer les denrées, réaliser et dresser selon les explications.</t>
        </is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56</v>
      </c>
      <c r="B1" t="s" s="7">
        <v>57</v>
      </c>
      <c r="C1" t="s" s="7">
        <v>58</v>
      </c>
      <c r="D1" t="s" s="7">
        <v>59</v>
      </c>
      <c r="E1" t="s" s="7">
        <v>10</v>
      </c>
    </row>
    <row r="2">
      <c r="A2">
        <v>0</v>
      </c>
      <c r="B2" t="s">
        <v>54</v>
      </c>
      <c r="C2" t="s">
        <v>60</v>
      </c>
      <c r="D2" s="6">
        <f>'Besoins'!$B$2*1</f>
        <v>1</v>
      </c>
      <c r="E2" t="s">
        <v>3</v>
      </c>
    </row>
    <row r="3">
      <c r="A3">
        <v>1</v>
      </c>
      <c r="B3" t="s">
        <v>61</v>
      </c>
      <c r="C3" t="s">
        <v>62</v>
      </c>
      <c r="D3" s="6">
        <f>'Besoins'!$B$2*0.1</f>
        <v>0.1</v>
      </c>
      <c r="E3" t="s">
        <v>19</v>
      </c>
    </row>
    <row r="4">
      <c r="A4">
        <v>1</v>
      </c>
      <c r="B4" t="s">
        <v>63</v>
      </c>
      <c r="C4" t="s">
        <v>64</v>
      </c>
      <c r="D4" s="6">
        <f>'Besoins'!$B$2*0.3</f>
        <v>0.3</v>
      </c>
      <c r="E4" t="s">
        <v>19</v>
      </c>
    </row>
    <row r="5">
      <c r="A5">
        <v>1</v>
      </c>
      <c r="B5" t="s">
        <v>65</v>
      </c>
      <c r="C5" t="s">
        <v>64</v>
      </c>
      <c r="D5" s="6">
        <f>'Besoins'!$B$2*0.1</f>
        <v>0.1</v>
      </c>
      <c r="E5" t="s">
        <v>19</v>
      </c>
    </row>
    <row r="6">
      <c r="A6">
        <v>1</v>
      </c>
      <c r="B6" t="s">
        <v>66</v>
      </c>
      <c r="C6" t="s">
        <v>64</v>
      </c>
      <c r="D6" s="6">
        <f>'Besoins'!$B$2*0.2</f>
        <v>0.2</v>
      </c>
      <c r="E6" t="s">
        <v>19</v>
      </c>
    </row>
    <row r="7">
      <c r="A7">
        <v>1</v>
      </c>
      <c r="B7" t="s">
        <v>67</v>
      </c>
      <c r="C7" t="s">
        <v>64</v>
      </c>
      <c r="D7" s="6">
        <f>'Besoins'!$B$2*0.2</f>
        <v>0.2</v>
      </c>
      <c r="E7" t="s">
        <v>19</v>
      </c>
    </row>
    <row r="8">
      <c r="A8">
        <v>1</v>
      </c>
      <c r="B8" t="s">
        <v>68</v>
      </c>
      <c r="C8" t="s">
        <v>64</v>
      </c>
      <c r="D8" s="6">
        <f>'Besoins'!$B$2*0.3</f>
        <v>0.3</v>
      </c>
      <c r="E8" t="s">
        <v>19</v>
      </c>
    </row>
    <row r="9">
      <c r="A9">
        <v>1</v>
      </c>
      <c r="B9" t="s">
        <v>69</v>
      </c>
      <c r="C9" t="s">
        <v>64</v>
      </c>
      <c r="D9" s="6">
        <f>'Besoins'!$B$2*0.3</f>
        <v>0.3</v>
      </c>
      <c r="E9" t="s">
        <v>19</v>
      </c>
    </row>
    <row r="10">
      <c r="A10">
        <v>1</v>
      </c>
      <c r="B10" t="s">
        <v>70</v>
      </c>
      <c r="C10" t="s">
        <v>64</v>
      </c>
      <c r="D10" s="6">
        <f>'Besoins'!$B$2*0.3</f>
        <v>0.3</v>
      </c>
      <c r="E10" t="s">
        <v>19</v>
      </c>
    </row>
    <row r="11">
      <c r="A11">
        <v>1</v>
      </c>
      <c r="B11" t="s">
        <v>71</v>
      </c>
      <c r="C11" t="s">
        <v>64</v>
      </c>
      <c r="D11" s="6">
        <f>'Besoins'!$B$2*0.3</f>
        <v>0.3</v>
      </c>
      <c r="E11" t="s">
        <v>19</v>
      </c>
    </row>
    <row r="12">
      <c r="A12">
        <v>1</v>
      </c>
      <c r="B12" t="s">
        <v>72</v>
      </c>
      <c r="C12" t="s">
        <v>64</v>
      </c>
      <c r="D12" s="6">
        <f>'Besoins'!$B$2*1</f>
        <v>1</v>
      </c>
      <c r="E12" t="s">
        <v>3</v>
      </c>
    </row>
    <row r="13">
      <c r="A13">
        <v>1</v>
      </c>
      <c r="B13" t="s">
        <v>73</v>
      </c>
      <c r="C13" t="s">
        <v>64</v>
      </c>
      <c r="D13" s="6">
        <f>'Besoins'!$B$2*0.2</f>
        <v>0.2</v>
      </c>
      <c r="E13" t="s">
        <v>19</v>
      </c>
    </row>
    <row r="14">
      <c r="A14">
        <v>1</v>
      </c>
      <c r="B14" t="s">
        <v>74</v>
      </c>
      <c r="C14" t="s">
        <v>64</v>
      </c>
      <c r="D14" s="6">
        <f>'Besoins'!$B$2*0.04</f>
        <v>0.04</v>
      </c>
      <c r="E1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75</v>
      </c>
      <c r="B1"/>
      <c r="C1"/>
      <c r="D1"/>
    </row>
    <row r="2">
      <c r="A2" t="str" s="13">
        <f>"DE_SOUF_GLAC_FRU · CUI.DESSERTS · référence : "&amp;Besoins!B3&amp;" "&amp;Besoins!C3&amp;" · multiplicateur réglable sur la feuille ""Besoins"""</f>
        <v>DE_SOUF_GLAC_FRU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76</v>
      </c>
      <c r="B4"/>
      <c r="C4"/>
      <c r="D4"/>
    </row>
    <row r="5">
      <c r="A5" t="s" s="15">
        <v>77</v>
      </c>
      <c r="B5" t="str" s="12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 t="s">
        <v>78</v>
      </c>
      <c r="C6" s="6">
        <f>'Besoins'!$B$2*0.1</f>
        <v>0.1</v>
      </c>
      <c r="D6" t="s">
        <v>19</v>
      </c>
    </row>
    <row r="7">
      <c r="A7"/>
      <c r="B7" t="str">
        <f>Besoins!B18</f>
        <v>PURE DE BANANES (BOIRON)</v>
      </c>
      <c r="C7" s="6">
        <f>Besoins!E18</f>
        <v>0.3</v>
      </c>
      <c r="D7" t="str">
        <f>Besoins!F18</f>
        <v>kg</v>
      </c>
    </row>
    <row r="8">
      <c r="A8"/>
      <c r="B8" t="str">
        <f>Besoins!B14</f>
        <v>EAU</v>
      </c>
      <c r="C8" s="6">
        <f>Besoins!E14</f>
        <v>0.1</v>
      </c>
      <c r="D8" t="str">
        <f>Besoins!F14</f>
        <v>kg</v>
      </c>
    </row>
    <row r="9">
      <c r="A9"/>
      <c r="B9" t="str">
        <f>Besoins!B11</f>
        <v>FRAISE (RAVIER)</v>
      </c>
      <c r="C9" s="6">
        <f>Besoins!E11</f>
        <v>0.2</v>
      </c>
      <c r="D9" t="str">
        <f>Besoins!F11</f>
        <v>kg</v>
      </c>
    </row>
    <row r="10">
      <c r="A10"/>
      <c r="B10" t="str">
        <f>Besoins!B13</f>
        <v>KIWI</v>
      </c>
      <c r="C10" s="6">
        <f>Besoins!E13</f>
        <v>0.2</v>
      </c>
      <c r="D10" t="str">
        <f>Besoins!F13</f>
        <v>kg</v>
      </c>
    </row>
    <row r="11">
      <c r="A11"/>
      <c r="B11" t="str">
        <f>Besoins!B15</f>
        <v>pêches compote sans sucre</v>
      </c>
      <c r="C11" s="6">
        <f>Besoins!E15</f>
        <v>0.3</v>
      </c>
      <c r="D11" t="str">
        <f>Besoins!F15</f>
        <v>kg</v>
      </c>
    </row>
    <row r="12">
      <c r="A12"/>
      <c r="B12" t="str">
        <f>Besoins!B8</f>
        <v>ORANGE</v>
      </c>
      <c r="C12" s="6">
        <f>Besoins!E8</f>
        <v>0.3</v>
      </c>
      <c r="D12" t="str">
        <f>Besoins!F8</f>
        <v>kg</v>
      </c>
    </row>
    <row r="13">
      <c r="A13"/>
      <c r="B13" t="str">
        <f>Besoins!B16</f>
        <v>Pomme de terre cuite en robe</v>
      </c>
      <c r="C13" s="6">
        <f>Besoins!E16</f>
        <v>0.3</v>
      </c>
      <c r="D13" t="str">
        <f>Besoins!F16</f>
        <v>kg</v>
      </c>
    </row>
    <row r="14">
      <c r="A14"/>
      <c r="B14" t="str">
        <f>Besoins!B12</f>
        <v>POIRES</v>
      </c>
      <c r="C14" s="6">
        <f>Besoins!E12</f>
        <v>0.3</v>
      </c>
      <c r="D14" t="str">
        <f>Besoins!F12</f>
        <v>kg</v>
      </c>
    </row>
    <row r="15">
      <c r="A15"/>
      <c r="B15" t="str">
        <f>Besoins!B10</f>
        <v>CITRON</v>
      </c>
      <c r="C15" s="6">
        <f>Besoins!E10</f>
        <v>1</v>
      </c>
      <c r="D15" t="str">
        <f>Besoins!F10</f>
        <v>pc</v>
      </c>
    </row>
    <row r="16">
      <c r="A16"/>
      <c r="B16" t="str">
        <f>Besoins!B17</f>
        <v>SUCRE (S2)</v>
      </c>
      <c r="C16" s="6">
        <f>Besoins!E17</f>
        <v>0.2</v>
      </c>
      <c r="D16" t="str">
        <f>Besoins!F17</f>
        <v>kg</v>
      </c>
    </row>
    <row r="17">
      <c r="A17"/>
      <c r="B17" t="str">
        <f>Besoins!B7</f>
        <v>RHUM 50ø</v>
      </c>
      <c r="C17" s="6">
        <f>Besoins!E7</f>
        <v>0.04</v>
      </c>
      <c r="D17" t="str">
        <f>Besoins!F7</f>
        <v>lt</v>
      </c>
    </row>
    <row r="18">
      <c r="A18"/>
      <c r="B18"/>
      <c r="C18"/>
      <c r="D18"/>
    </row>
    <row r="19">
      <c r="A19" t="s" s="16">
        <v>79</v>
      </c>
      <c r="B19"/>
      <c r="C19"/>
      <c r="D19"/>
    </row>
  </sheetData>
  <sheetProtection sheet="1"/>
  <mergeCells count="5">
    <mergeCell ref="A1:D1"/>
    <mergeCell ref="A2:D2"/>
    <mergeCell ref="A4:D4"/>
    <mergeCell ref="B5:D5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2026-09-15T13:23:47Z</dcterms:created>
  <dc:title>Soufflé glacé aux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2026-09-15T13:23:47Z</dcterms:modified>
  <cp:revision>1</cp:revision>
</cp:coreProperties>
</file>