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<sst xmlns="http://schemas.openxmlformats.org/spreadsheetml/2006/main" count="101" uniqueCount="101">
  <si>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</si>
  <si>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</si>
  <si>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Soufflé glacé aux fruits</t>
  </si>
  <si>
    <t>Code</t>
  </si>
  <si>
    <t>DE_SOUF_GLAC_FRU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</si>
  <si>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</si>
  <si>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</si>
  <si>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</si>
  <si>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</si>
  <si>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</si>
  <si>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</si>
  <si>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</si>
  <si>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</si>
  <si>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</si>
  <si>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</si>
  <si>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</si>
  <si>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</si>
  <si>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</si>
  <si>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</si>
  <si>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</si>
  <si>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</si>
  <si>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</si>
  <si>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</si>
  <si>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</si>
  <si>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</si>
  <si>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</si>
  <si>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</si>
  <si>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</si>
  <si>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</si>
  <si>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</si>
  <si>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</si>
  <si>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</si>
  <si>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</si>
  <si>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</si>
  <si>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</si>
  <si>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</si>
  <si>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</si>
  <si>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</si>
  <si>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00000026</t>
  </si>
  <si>
    <t>RHUM 50ø</t>
  </si>
  <si>
    <t>Spiritueux et liqueurs cuisine</t>
  </si>
  <si>
    <t>00000118</t>
  </si>
  <si>
    <t>PURE DE BANANES (BOIRON)</t>
  </si>
  <si>
    <t>Concentrés et purées cuisines</t>
  </si>
  <si>
    <t>00001821</t>
  </si>
  <si>
    <t>pêches compote sans sucre</t>
  </si>
  <si>
    <t>Conserves et compotes de fruits</t>
  </si>
  <si>
    <t>kg</t>
  </si>
  <si>
    <t>00000822</t>
  </si>
  <si>
    <t>POIRES</t>
  </si>
  <si>
    <t>Fruits</t>
  </si>
  <si>
    <t>00000224</t>
  </si>
  <si>
    <t>CITRON</t>
  </si>
  <si>
    <t>Agrumes</t>
  </si>
  <si>
    <t>00000060</t>
  </si>
  <si>
    <t>ORANGE</t>
  </si>
  <si>
    <t>00000223</t>
  </si>
  <si>
    <t>FRAISE (RAVIER)</t>
  </si>
  <si>
    <t>Baies et petits fruits</t>
  </si>
  <si>
    <t>00000590</t>
  </si>
  <si>
    <t>ANANAS</t>
  </si>
  <si>
    <t>Fruits tropicaux et exotiques</t>
  </si>
  <si>
    <t>00SAU_MP010</t>
  </si>
  <si>
    <t>Pomme de terre cuite en robe</t>
  </si>
  <si>
    <t>Légumes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</si>
  <si>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</si>
  <si>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</si>
  <si>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</si>
  <si>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</si>
  <si>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</si>
  <si>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</si>
  <si>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</si>
  <si>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</si>
  <si>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</si>
  <si>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</si>
  <si>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ANANAS EN MORCEAUX</t>
  </si>
  <si>
    <t>Conversions fruits frais (P→K)</t>
  </si>
  <si>
    <t xml:space="preserve">        ↳ ANANAS</t>
  </si>
  <si>
    <t>matiere</t>
  </si>
  <si>
    <t xml:space="preserve">    ↳ PURE DE BANANES (BOIRON)</t>
  </si>
  <si>
    <t xml:space="preserve">    ↳ Eau (robinet - moy. France 2026)</t>
  </si>
  <si>
    <t xml:space="preserve">    ↳ FRAISE (RAVIER)</t>
  </si>
  <si>
    <t xml:space="preserve">    ↳ KIWI</t>
  </si>
  <si>
    <t xml:space="preserve">    ↳ pêches compote sans sucre</t>
  </si>
  <si>
    <t xml:space="preserve">    ↳ ORANGE</t>
  </si>
  <si>
    <t xml:space="preserve">    ↳ Pomme de terre cuite en robe</t>
  </si>
  <si>
    <t xml:space="preserve">    ↳ POIRES</t>
  </si>
  <si>
    <t xml:space="preserve">    ↳ CITRON</t>
  </si>
  <si>
    <t xml:space="preserve">    ↳ SUCRE (S2)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</si>
  <si>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</si>
  <si>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</si>
  <si>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</si>
  <si>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</si>
  <si>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</si>
  <si>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</si>
  <si>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</si>
  <si>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</si>
  <si>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Soufflé glacé aux fruits</t>
  </si>
  <si>
    <t>Soufflé glacé aux fruits  DE_SOUF_GLAC_FRU</t>
  </si>
  <si>
    <t>1.</t>
  </si>
  <si>
    <t xml:space="preserve">    ANANAS EN MORCEAUX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</si>
</sst>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4.9109852535701</v>
      </c>
    </row>
    <row r="12">
      <c r="A12" t="s" s="3">
        <v>17</v>
      </c>
      <c r="B12" s="4">
        <v>4.9109852535701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4.9109852535701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 s="12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25</v>
      </c>
      <c r="G8" s="4">
        <f>E8*0.2479</f>
        <v>0.04958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35</v>
      </c>
      <c r="G9" s="4">
        <f>E9*13.3119</f>
        <v>0.532476</v>
      </c>
    </row>
    <row r="10">
      <c r="A10" t="s" s="12">
        <v>41</v>
      </c>
      <c r="B10" t="s">
        <v>42</v>
      </c>
      <c r="C10" t="s">
        <v>43</v>
      </c>
      <c r="D10" s="9">
        <v>0.3</v>
      </c>
      <c r="E10" s="11">
        <f>D10*$B$2</f>
        <v>0.3</v>
      </c>
      <c r="F10" t="s">
        <v>35</v>
      </c>
      <c r="G10" s="4">
        <f>E10*4.8339</f>
        <v>1.45017</v>
      </c>
    </row>
    <row r="11">
      <c r="A11" t="s" s="12">
        <v>44</v>
      </c>
      <c r="B11" t="s">
        <v>45</v>
      </c>
      <c r="C11" t="s">
        <v>46</v>
      </c>
      <c r="D11" s="9">
        <v>0.3</v>
      </c>
      <c r="E11" s="11">
        <f>D11*$B$2</f>
        <v>0.3</v>
      </c>
      <c r="F11" t="s">
        <v>47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47</v>
      </c>
      <c r="G12" s="4">
        <f>E12*1.7</f>
        <v>0.51</v>
      </c>
    </row>
    <row r="13">
      <c r="A13" t="s" s="12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47</v>
      </c>
      <c r="G13" s="4">
        <f>E13*1.09074</f>
        <v>1.09074</v>
      </c>
    </row>
    <row r="14">
      <c r="A14" t="s" s="12">
        <v>54</v>
      </c>
      <c r="B14" t="s">
        <v>55</v>
      </c>
      <c r="C14" t="s">
        <v>53</v>
      </c>
      <c r="D14" s="9">
        <v>0.3</v>
      </c>
      <c r="E14" s="11">
        <f>D14*$B$2</f>
        <v>0.3</v>
      </c>
      <c r="F14" t="s">
        <v>47</v>
      </c>
      <c r="G14" s="4">
        <f>E14*0.6544641786</f>
        <v>0.196339</v>
      </c>
    </row>
    <row r="15">
      <c r="A15" t="s" s="12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25</v>
      </c>
      <c r="G15" s="4">
        <f>E15*1.6113</f>
        <v>0.32226</v>
      </c>
    </row>
    <row r="16">
      <c r="A16" t="s" s="12">
        <v>59</v>
      </c>
      <c r="B16" t="s">
        <v>60</v>
      </c>
      <c r="C16" t="s">
        <v>61</v>
      </c>
      <c r="D16" s="9">
        <v>0.1</v>
      </c>
      <c r="E16" s="11">
        <f>D16*$B$2</f>
        <v>0.1</v>
      </c>
      <c r="F16" t="s">
        <v>25</v>
      </c>
      <c r="G16" s="4">
        <f>E16*1.1899</f>
        <v>0.11899</v>
      </c>
    </row>
    <row r="17">
      <c r="A17" t="s">
        <v>62</v>
      </c>
      <c r="B17" t="s">
        <v>63</v>
      </c>
      <c r="C17" t="s">
        <v>64</v>
      </c>
      <c r="D17" s="9">
        <v>0.3</v>
      </c>
      <c r="E17" s="11">
        <f>D17*$B$2</f>
        <v>0.3</v>
      </c>
      <c r="F17" t="s">
        <v>47</v>
      </c>
      <c r="G17" s="4">
        <f>E17*1.5</f>
        <v>0.45</v>
      </c>
    </row>
    <row r="18">
      <c r="A18" t="s" s="12">
        <v>65</v>
      </c>
      <c r="B18" t="s">
        <v>66</v>
      </c>
      <c r="C18" t="s">
        <v>67</v>
      </c>
      <c r="D18" s="9">
        <v>0.2</v>
      </c>
      <c r="E18" s="11">
        <f>D18*$B$2</f>
        <v>0.2</v>
      </c>
      <c r="F18" t="s">
        <v>47</v>
      </c>
      <c r="G18" s="4">
        <f>E18*0.95</f>
        <v>0.19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0.1</v>
      </c>
      <c r="E3" t="s">
        <v>47</v>
      </c>
      <c r="F3" t="s">
        <v>76</v>
      </c>
    </row>
    <row r="4">
      <c r="A4">
        <v>2</v>
      </c>
      <c r="B4" t="s">
        <v>77</v>
      </c>
      <c r="C4" t="s">
        <v>78</v>
      </c>
      <c r="D4" s="11">
        <v>0.1</v>
      </c>
      <c r="E4" t="s">
        <v>25</v>
      </c>
      <c r="F4" t="s">
        <v>61</v>
      </c>
    </row>
    <row r="5">
      <c r="A5">
        <v>1</v>
      </c>
      <c r="B5" t="s">
        <v>79</v>
      </c>
      <c r="C5" t="s">
        <v>78</v>
      </c>
      <c r="D5" s="11">
        <v>0.3</v>
      </c>
      <c r="E5" t="s">
        <v>47</v>
      </c>
      <c r="F5" t="s">
        <v>43</v>
      </c>
    </row>
    <row r="6">
      <c r="A6">
        <v>1</v>
      </c>
      <c r="B6" t="s">
        <v>80</v>
      </c>
      <c r="C6" t="s">
        <v>78</v>
      </c>
      <c r="D6" s="11">
        <v>0.1</v>
      </c>
      <c r="E6" t="s">
        <v>47</v>
      </c>
      <c r="F6" t="s">
        <v>34</v>
      </c>
    </row>
    <row r="7">
      <c r="A7">
        <v>1</v>
      </c>
      <c r="B7" t="s">
        <v>81</v>
      </c>
      <c r="C7" t="s">
        <v>78</v>
      </c>
      <c r="D7" s="11">
        <v>0.2</v>
      </c>
      <c r="E7" t="s">
        <v>47</v>
      </c>
      <c r="F7" t="s">
        <v>58</v>
      </c>
    </row>
    <row r="8">
      <c r="A8">
        <v>1</v>
      </c>
      <c r="B8" t="s">
        <v>82</v>
      </c>
      <c r="C8" t="s">
        <v>78</v>
      </c>
      <c r="D8" s="11">
        <v>0.2</v>
      </c>
      <c r="E8" t="s">
        <v>47</v>
      </c>
      <c r="F8" t="s">
        <v>34</v>
      </c>
    </row>
    <row r="9">
      <c r="A9">
        <v>1</v>
      </c>
      <c r="B9" t="s">
        <v>83</v>
      </c>
      <c r="C9" t="s">
        <v>78</v>
      </c>
      <c r="D9" s="11">
        <v>0.3</v>
      </c>
      <c r="E9" t="s">
        <v>47</v>
      </c>
      <c r="F9" t="s">
        <v>46</v>
      </c>
    </row>
    <row r="10">
      <c r="A10">
        <v>1</v>
      </c>
      <c r="B10" t="s">
        <v>84</v>
      </c>
      <c r="C10" t="s">
        <v>78</v>
      </c>
      <c r="D10" s="11">
        <v>0.3</v>
      </c>
      <c r="E10" t="s">
        <v>47</v>
      </c>
      <c r="F10" t="s">
        <v>53</v>
      </c>
    </row>
    <row r="11">
      <c r="A11">
        <v>1</v>
      </c>
      <c r="B11" t="s">
        <v>85</v>
      </c>
      <c r="C11" t="s">
        <v>78</v>
      </c>
      <c r="D11" s="11">
        <v>0.3</v>
      </c>
      <c r="E11" t="s">
        <v>47</v>
      </c>
      <c r="F11" t="s">
        <v>64</v>
      </c>
    </row>
    <row r="12">
      <c r="A12">
        <v>1</v>
      </c>
      <c r="B12" t="s">
        <v>86</v>
      </c>
      <c r="C12" t="s">
        <v>78</v>
      </c>
      <c r="D12" s="11">
        <v>0.3</v>
      </c>
      <c r="E12" t="s">
        <v>47</v>
      </c>
      <c r="F12" t="s">
        <v>50</v>
      </c>
    </row>
    <row r="13">
      <c r="A13">
        <v>1</v>
      </c>
      <c r="B13" t="s">
        <v>87</v>
      </c>
      <c r="C13" t="s">
        <v>78</v>
      </c>
      <c r="D13" s="11">
        <v>1</v>
      </c>
      <c r="E13" t="s">
        <v>25</v>
      </c>
      <c r="F13" t="s">
        <v>53</v>
      </c>
    </row>
    <row r="14">
      <c r="A14">
        <v>1</v>
      </c>
      <c r="B14" t="s">
        <v>88</v>
      </c>
      <c r="C14" t="s">
        <v>78</v>
      </c>
      <c r="D14" s="11">
        <v>0.2</v>
      </c>
      <c r="E14" t="s">
        <v>47</v>
      </c>
      <c r="F14" t="s">
        <v>67</v>
      </c>
    </row>
    <row r="15">
      <c r="A15">
        <v>1</v>
      </c>
      <c r="B15" t="s">
        <v>89</v>
      </c>
      <c r="C15" t="s">
        <v>78</v>
      </c>
      <c r="D15" s="11">
        <v>0.04</v>
      </c>
      <c r="E15" t="s">
        <v>35</v>
      </c>
      <c r="F1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 t="s">
        <v>96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"DE_SOUF_GLAC_FRU · CUI.DESSERTS · référence : "&amp;Besoins!B3&amp;" "&amp;Besoins!C3&amp;" · multiplicateur réglable sur la feuille ""Besoins"""</f>
        <v>DE_SOUF_GLAC_FRU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100</v>
      </c>
      <c r="C6" s="11">
        <f>'Besoins'!$B$2*0.1</f>
        <v>0.1</v>
      </c>
      <c r="D6" t="s">
        <v>47</v>
      </c>
    </row>
    <row r="7">
      <c r="A7"/>
      <c r="B7" t="str">
        <f>Besoins!B10</f>
        <v>PURE DE BANANES (BOIRON)</v>
      </c>
      <c r="C7" s="11">
        <f>Besoins!E10</f>
        <v>0.3</v>
      </c>
      <c r="D7" t="str">
        <f>Besoins!F10</f>
        <v>kg</v>
      </c>
    </row>
    <row r="8">
      <c r="A8"/>
      <c r="B8" t="str">
        <f>Besoins!B7</f>
        <v>Eau (robinet - moy. France 2026)</v>
      </c>
      <c r="C8" s="11">
        <f>Besoins!E7</f>
        <v>0.1</v>
      </c>
      <c r="D8" t="str">
        <f>Besoins!F7</f>
        <v>kg</v>
      </c>
    </row>
    <row r="9">
      <c r="A9"/>
      <c r="B9" t="str">
        <f>Besoins!B15</f>
        <v>FRAISE (RAVIER)</v>
      </c>
      <c r="C9" s="11">
        <f>Besoins!E15</f>
        <v>0.2</v>
      </c>
      <c r="D9" t="str">
        <f>Besoins!F15</f>
        <v>kg</v>
      </c>
    </row>
    <row r="10">
      <c r="A10"/>
      <c r="B10" t="str">
        <f>Besoins!B8</f>
        <v>KIWI</v>
      </c>
      <c r="C10" s="11">
        <f>Besoins!E8</f>
        <v>0.2</v>
      </c>
      <c r="D10" t="str">
        <f>Besoins!F8</f>
        <v>kg</v>
      </c>
    </row>
    <row r="11">
      <c r="A11"/>
      <c r="B11" t="str">
        <f>Besoins!B11</f>
        <v>pêches compote sans sucre</v>
      </c>
      <c r="C11" s="11">
        <f>Besoins!E11</f>
        <v>0.3</v>
      </c>
      <c r="D11" t="str">
        <f>Besoins!F11</f>
        <v>kg</v>
      </c>
    </row>
    <row r="12">
      <c r="A12"/>
      <c r="B12" t="str">
        <f>Besoins!B14</f>
        <v>ORANGE</v>
      </c>
      <c r="C12" s="11">
        <f>Besoins!E14</f>
        <v>0.3</v>
      </c>
      <c r="D12" t="str">
        <f>Besoins!F14</f>
        <v>kg</v>
      </c>
    </row>
    <row r="13">
      <c r="A13"/>
      <c r="B13" t="str">
        <f>Besoins!B17</f>
        <v>Pomme de terre cuite en robe</v>
      </c>
      <c r="C13" s="11">
        <f>Besoins!E17</f>
        <v>0.3</v>
      </c>
      <c r="D13" t="str">
        <f>Besoins!F17</f>
        <v>kg</v>
      </c>
    </row>
    <row r="14">
      <c r="A14"/>
      <c r="B14" t="str">
        <f>Besoins!B12</f>
        <v>POIRES</v>
      </c>
      <c r="C14" s="11">
        <f>Besoins!E12</f>
        <v>0.3</v>
      </c>
      <c r="D14" t="str">
        <f>Besoins!F12</f>
        <v>kg</v>
      </c>
    </row>
    <row r="15">
      <c r="A15"/>
      <c r="B15" t="str">
        <f>Besoins!B13</f>
        <v>CITRON</v>
      </c>
      <c r="C15" s="11">
        <f>Besoins!E13</f>
        <v>1</v>
      </c>
      <c r="D15" t="str">
        <f>Besoins!F13</f>
        <v>pc</v>
      </c>
    </row>
    <row r="16">
      <c r="A16"/>
      <c r="B16" t="str">
        <f>Besoins!B18</f>
        <v>SUCRE (S2)</v>
      </c>
      <c r="C16" s="11">
        <f>Besoins!E18</f>
        <v>0.2</v>
      </c>
      <c r="D16" t="str">
        <f>Besoins!F18</f>
        <v>kg</v>
      </c>
    </row>
    <row r="17">
      <c r="A17"/>
      <c r="B17" t="str">
        <f>Besoins!B9</f>
        <v>RHUM 50ø</v>
      </c>
      <c r="C17" s="11">
        <f>Besoins!E9</f>
        <v>0.04</v>
      </c>
      <c r="D17" t="str">
        <f>Besoins!F9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5">
    <mergeCell ref="A1:D1"/>
    <mergeCell ref="A2:D2"/>
    <mergeCell ref="A4:D4"/>
    <mergeCell ref="B5:D5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2026-10-30T13:56:51Z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2026-10-30T13:56:51Z</dcterms:modified>
  <cp:revision>1</cp:revision>
</cp:coreProperties>
</file>